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reative Arts\Ultimo Arts Education\Finance\Finance Booklet Creative Arts\2020\"/>
    </mc:Choice>
  </mc:AlternateContent>
  <bookViews>
    <workbookView xWindow="0" yWindow="0" windowWidth="16253" windowHeight="9848"/>
  </bookViews>
  <sheets>
    <sheet name="School GL Codes" sheetId="6" r:id="rId1"/>
    <sheet name="Arts Finance Tracking Tool" sheetId="1" r:id="rId2"/>
    <sheet name="Evaluation Budget Summary" sheetId="2" r:id="rId3"/>
  </sheets>
  <definedNames>
    <definedName name="_xlnm._FilterDatabase" localSheetId="1" hidden="1">'Arts Finance Tracking Tool'!$A$3:$N$45</definedName>
    <definedName name="_xlnm._FilterDatabase" localSheetId="2" hidden="1">'Evaluation Budget Summary'!$A$3:$I$3</definedName>
    <definedName name="_xlnm.Print_Titles" localSheetId="1">'Arts Finance Tracking Tool'!$1:$3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 s="1"/>
  <c r="K18" i="1"/>
  <c r="J18" i="1" s="1"/>
  <c r="K19" i="1"/>
  <c r="J19" i="1" s="1"/>
  <c r="K20" i="1"/>
  <c r="J20" i="1" s="1"/>
  <c r="K21" i="1"/>
  <c r="J21" i="1" s="1"/>
  <c r="K22" i="1"/>
  <c r="J22" i="1" s="1"/>
  <c r="K23" i="1"/>
  <c r="J23" i="1" s="1"/>
  <c r="K24" i="1"/>
  <c r="J24" i="1" s="1"/>
  <c r="K25" i="1"/>
  <c r="J25" i="1" s="1"/>
  <c r="K26" i="1"/>
  <c r="J26" i="1" s="1"/>
  <c r="K27" i="1"/>
  <c r="J27" i="1" s="1"/>
  <c r="K28" i="1"/>
  <c r="J28" i="1" s="1"/>
  <c r="K29" i="1"/>
  <c r="J29" i="1" s="1"/>
  <c r="K30" i="1"/>
  <c r="J30" i="1" s="1"/>
  <c r="L43" i="1"/>
  <c r="K12" i="1"/>
  <c r="K13" i="1"/>
  <c r="K14" i="1"/>
  <c r="K15" i="1"/>
  <c r="K16" i="1"/>
  <c r="K31" i="1"/>
  <c r="K32" i="1"/>
  <c r="K33" i="1"/>
  <c r="K34" i="1"/>
  <c r="K35" i="1"/>
  <c r="K36" i="1"/>
  <c r="K37" i="1"/>
  <c r="K38" i="1"/>
  <c r="K39" i="1"/>
  <c r="K40" i="1"/>
  <c r="K41" i="1"/>
  <c r="J39" i="1" l="1"/>
  <c r="J32" i="1" l="1"/>
  <c r="J31" i="1"/>
  <c r="J16" i="1"/>
  <c r="J15" i="1"/>
  <c r="J14" i="1"/>
  <c r="J13" i="1"/>
  <c r="J12" i="1"/>
  <c r="K11" i="1"/>
  <c r="F6" i="2"/>
  <c r="F7" i="2"/>
  <c r="F8" i="2"/>
  <c r="J11" i="1" l="1"/>
  <c r="H13" i="2"/>
  <c r="F21" i="2"/>
  <c r="F15" i="2" l="1"/>
  <c r="F19" i="2" l="1"/>
  <c r="F20" i="2"/>
  <c r="F17" i="2"/>
  <c r="F18" i="2"/>
  <c r="F16" i="2" l="1"/>
  <c r="F14" i="2"/>
  <c r="H38" i="2" l="1"/>
  <c r="H39" i="2" s="1"/>
  <c r="K8" i="1"/>
  <c r="K42" i="1" l="1"/>
  <c r="J42" i="1" s="1"/>
  <c r="J41" i="1"/>
  <c r="J40" i="1"/>
  <c r="J38" i="1"/>
  <c r="J37" i="1"/>
  <c r="J36" i="1"/>
  <c r="J35" i="1"/>
  <c r="J34" i="1"/>
  <c r="J33" i="1"/>
  <c r="K10" i="1"/>
  <c r="J9" i="1"/>
  <c r="J8" i="1"/>
  <c r="J7" i="1"/>
  <c r="J6" i="1"/>
  <c r="J10" i="1" l="1"/>
  <c r="J43" i="1" s="1"/>
  <c r="K43" i="1"/>
  <c r="M43" i="1"/>
  <c r="N43" i="1" s="1"/>
</calcChain>
</file>

<file path=xl/comments1.xml><?xml version="1.0" encoding="utf-8"?>
<comments xmlns="http://schemas.openxmlformats.org/spreadsheetml/2006/main">
  <authors>
    <author>Julie Wark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Julie Wark:</t>
        </r>
        <r>
          <rPr>
            <sz val="9"/>
            <color indexed="81"/>
            <rFont val="Tahoma"/>
            <family val="2"/>
          </rPr>
          <t xml:space="preserve">
Please see SAP GL Codes 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Julie Wark:</t>
        </r>
        <r>
          <rPr>
            <sz val="9"/>
            <color indexed="81"/>
            <rFont val="Tahoma"/>
            <family val="2"/>
          </rPr>
          <t xml:space="preserve">
(e.g. conductor, choreographer, speaker etc.)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Julie Wark:</t>
        </r>
        <r>
          <rPr>
            <sz val="9"/>
            <color indexed="81"/>
            <rFont val="Tahoma"/>
            <family val="2"/>
          </rPr>
          <t xml:space="preserve">
(e.g. conductor, choreographer, speaker etc.)</t>
        </r>
      </text>
    </comment>
  </commentList>
</comments>
</file>

<file path=xl/sharedStrings.xml><?xml version="1.0" encoding="utf-8"?>
<sst xmlns="http://schemas.openxmlformats.org/spreadsheetml/2006/main" count="360" uniqueCount="317">
  <si>
    <t>GL CODE</t>
  </si>
  <si>
    <t>Date</t>
  </si>
  <si>
    <t>Arts Program</t>
  </si>
  <si>
    <t>Shopping Cart</t>
  </si>
  <si>
    <t>Approval PO</t>
  </si>
  <si>
    <t>Confirmation of PO</t>
  </si>
  <si>
    <t>Invoice Details</t>
  </si>
  <si>
    <t>Subtotal</t>
  </si>
  <si>
    <t>GST</t>
  </si>
  <si>
    <t>Closing Balance</t>
  </si>
  <si>
    <t>N/A</t>
  </si>
  <si>
    <t>3004449977</t>
  </si>
  <si>
    <t>4003032932</t>
  </si>
  <si>
    <t>6004474431</t>
  </si>
  <si>
    <t>41</t>
  </si>
  <si>
    <t>Casual Pay</t>
  </si>
  <si>
    <t>524311</t>
  </si>
  <si>
    <t>PCARD</t>
  </si>
  <si>
    <t>004577</t>
  </si>
  <si>
    <t>TOTALS</t>
  </si>
  <si>
    <t>Balance carried forward from 2019</t>
  </si>
  <si>
    <t>students @</t>
  </si>
  <si>
    <t>teachers @</t>
  </si>
  <si>
    <t>schools @</t>
  </si>
  <si>
    <t>A</t>
  </si>
  <si>
    <t>days @</t>
  </si>
  <si>
    <t>tutors @</t>
  </si>
  <si>
    <t>B</t>
  </si>
  <si>
    <t>C</t>
  </si>
  <si>
    <t>Date:</t>
  </si>
  <si>
    <t xml:space="preserve">Evaluation Budget Summary 2020 </t>
  </si>
  <si>
    <r>
      <t xml:space="preserve">Teacher Relief costs </t>
    </r>
    <r>
      <rPr>
        <sz val="8"/>
        <color theme="1"/>
        <rFont val="Calibri"/>
        <family val="2"/>
        <scheme val="minor"/>
      </rPr>
      <t>(classroom teacher)</t>
    </r>
  </si>
  <si>
    <t>School Administration Support/Finance relief costs</t>
  </si>
  <si>
    <t>Signature:</t>
  </si>
  <si>
    <t>Balance (A-B)</t>
  </si>
  <si>
    <t>Courier/Freight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</si>
  <si>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</si>
  <si>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</si>
  <si>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</si>
  <si>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</si>
  <si>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</si>
  <si>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</si>
  <si>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</si>
  <si>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</si>
  <si>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</si>
  <si>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</si>
  <si>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</si>
  <si>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</si>
  <si>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</si>
  <si>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23</t>
  </si>
  <si>
    <t>Travel - Domestic - Air Fare</t>
  </si>
  <si>
    <t>No.</t>
  </si>
  <si>
    <t>Cost</t>
  </si>
  <si>
    <t>Total</t>
  </si>
  <si>
    <t>Qty @</t>
  </si>
  <si>
    <t>Taxis</t>
  </si>
  <si>
    <t>Vehicle Fuel</t>
  </si>
  <si>
    <t>Printing</t>
  </si>
  <si>
    <t>Tutor Travel Domestic - Accommodation &amp; Meals</t>
  </si>
  <si>
    <t>Student Travel Domestic - Accommodation &amp; Meals</t>
  </si>
  <si>
    <t>Meeting Expenses Catering</t>
  </si>
  <si>
    <t>Office Supplies</t>
  </si>
  <si>
    <t>24</t>
  </si>
  <si>
    <t>25</t>
  </si>
  <si>
    <t>26</t>
  </si>
  <si>
    <t>27</t>
  </si>
  <si>
    <t>28</t>
  </si>
  <si>
    <t>Total Revenue</t>
  </si>
  <si>
    <t>Vehicle Allowance</t>
  </si>
  <si>
    <t>Mobile Telephones</t>
  </si>
  <si>
    <t>Telephone Calls</t>
  </si>
  <si>
    <t>Telephone Rental</t>
  </si>
  <si>
    <t>Gas</t>
  </si>
  <si>
    <t>Vehicle Other</t>
  </si>
  <si>
    <t>Equipment - Items</t>
  </si>
  <si>
    <t>General Staff Training</t>
  </si>
  <si>
    <t>Legal Fees</t>
  </si>
  <si>
    <t>Archive Fees</t>
  </si>
  <si>
    <t>Guest Lecturer Fees</t>
  </si>
  <si>
    <t>Consumable Materials</t>
  </si>
  <si>
    <t>Security Charges</t>
  </si>
  <si>
    <t>Computer Technical</t>
  </si>
  <si>
    <t>Publications Library</t>
  </si>
  <si>
    <t>Teaching Resources</t>
  </si>
  <si>
    <r>
      <t xml:space="preserve">Name: </t>
    </r>
    <r>
      <rPr>
        <sz val="9"/>
        <color theme="1"/>
        <rFont val="Calibri"/>
        <family val="2"/>
        <scheme val="minor"/>
      </rPr>
      <t>(please print)</t>
    </r>
  </si>
  <si>
    <t xml:space="preserve">Invoice No. </t>
  </si>
  <si>
    <t>Expenditure
 Total</t>
  </si>
  <si>
    <t>Aboriginal Dance Workshop Fees Primary Workshop 1 &amp; 2</t>
  </si>
  <si>
    <t>Vendor No.</t>
  </si>
  <si>
    <t>Contractors</t>
  </si>
  <si>
    <t>Schools Direct Debit Clearing</t>
  </si>
  <si>
    <t>Leave Reimbursement Teaching</t>
  </si>
  <si>
    <t>Short Term Casual Relief</t>
  </si>
  <si>
    <t>School Salary Offset</t>
  </si>
  <si>
    <t>Salary Transfer Teaching</t>
  </si>
  <si>
    <t>Salary Transfer Non-Teaching</t>
  </si>
  <si>
    <t>Lease Rent Property</t>
  </si>
  <si>
    <t>Other Insurances</t>
  </si>
  <si>
    <t>Construction Fees Regular</t>
  </si>
  <si>
    <t>Construction Fees Forward Plan</t>
  </si>
  <si>
    <t>Contracted Services</t>
  </si>
  <si>
    <t>Construction Costs - Contract</t>
  </si>
  <si>
    <t>Copyright Fees</t>
  </si>
  <si>
    <t>Examination Supervision</t>
  </si>
  <si>
    <t>Meeting Expenses</t>
  </si>
  <si>
    <t>Translators/Interpreters</t>
  </si>
  <si>
    <t>Photocopy Expenses</t>
  </si>
  <si>
    <t>Cash in Transit</t>
  </si>
  <si>
    <t>Computing Hardware</t>
  </si>
  <si>
    <t>Computing Software</t>
  </si>
  <si>
    <t>Furniture - Items</t>
  </si>
  <si>
    <t>Unallocated Travel Expense (AMEX)</t>
  </si>
  <si>
    <t>Travel - Overseas</t>
  </si>
  <si>
    <t>Fuel Purchased Eligible Tax Credits</t>
  </si>
  <si>
    <t>Internet and Data Link</t>
  </si>
  <si>
    <t>Postage</t>
  </si>
  <si>
    <t>Water, Sewerage and Drainage</t>
  </si>
  <si>
    <t>Advertising - Other</t>
  </si>
  <si>
    <t>Entertainment Expenses</t>
  </si>
  <si>
    <t>Third Party Payments</t>
  </si>
  <si>
    <t>Miscellaneous Excursion Payments</t>
  </si>
  <si>
    <t>Canteen Consumables</t>
  </si>
  <si>
    <t>Textbooks</t>
  </si>
  <si>
    <t>Student Prize Awards</t>
  </si>
  <si>
    <t>Livestock Expenses</t>
  </si>
  <si>
    <t>Buildings - Preventative Maintenance</t>
  </si>
  <si>
    <t>Computer Maintenance - Software</t>
  </si>
  <si>
    <t>Essential Urgent Repairs</t>
  </si>
  <si>
    <t>Furniture Replacement</t>
  </si>
  <si>
    <t>Miscellaneous Maintenance Fees</t>
  </si>
  <si>
    <r>
      <t xml:space="preserve">Travel Expenses Reimbursement - </t>
    </r>
    <r>
      <rPr>
        <sz val="8"/>
        <color theme="1"/>
        <rFont val="Calibri"/>
        <family val="2"/>
        <scheme val="minor"/>
      </rPr>
      <t>(Parking, tolls bus &amp; rail)</t>
    </r>
  </si>
  <si>
    <r>
      <t xml:space="preserve">Postage </t>
    </r>
    <r>
      <rPr>
        <sz val="8"/>
        <color theme="1"/>
        <rFont val="Calibri"/>
        <family val="2"/>
        <scheme val="minor"/>
      </rPr>
      <t>(e.g. stamps, parcel post, envelopes etc.)</t>
    </r>
  </si>
  <si>
    <r>
      <t>Meeting Expenses Catering</t>
    </r>
    <r>
      <rPr>
        <sz val="8"/>
        <color theme="1"/>
        <rFont val="Calibri"/>
        <family val="2"/>
        <scheme val="minor"/>
      </rPr>
      <t xml:space="preserve"> (e.g. morning tea, lunch etc.)</t>
    </r>
  </si>
  <si>
    <t>Office Supplies/First Aid</t>
  </si>
  <si>
    <r>
      <t xml:space="preserve">Vehicle Hire </t>
    </r>
    <r>
      <rPr>
        <sz val="8"/>
        <color theme="1"/>
        <rFont val="Calibri"/>
        <family val="2"/>
        <scheme val="minor"/>
      </rPr>
      <t>(e.g. bus etc.)</t>
    </r>
  </si>
  <si>
    <r>
      <t xml:space="preserve">Vehicle Allowance </t>
    </r>
    <r>
      <rPr>
        <sz val="8"/>
        <color theme="1"/>
        <rFont val="Calibri"/>
        <family val="2"/>
        <scheme val="minor"/>
      </rPr>
      <t>(e.g. fuel)</t>
    </r>
  </si>
  <si>
    <t>Revenue</t>
  </si>
  <si>
    <t>GL Code</t>
  </si>
  <si>
    <t>Expenditure</t>
  </si>
  <si>
    <t>Qty</t>
  </si>
  <si>
    <t>GL</t>
  </si>
  <si>
    <t>Name</t>
  </si>
  <si>
    <t>Employee Related Expenses</t>
  </si>
  <si>
    <t>P52310</t>
  </si>
  <si>
    <t>Travelling and Sustenance</t>
  </si>
  <si>
    <t>P51110</t>
  </si>
  <si>
    <t>Salaries Teaching</t>
  </si>
  <si>
    <t>Travel - Domestic - Accommodation and Meals</t>
  </si>
  <si>
    <t>Salaries Non Teaching</t>
  </si>
  <si>
    <t>Unallocated (Corporate Credit Card) Expense</t>
  </si>
  <si>
    <t>Leave Reimbursement Non-Teaching</t>
  </si>
  <si>
    <t>P51183</t>
  </si>
  <si>
    <t>Other Staff and Contractor costs</t>
  </si>
  <si>
    <t>Travel Expenses Reimbursement - Other</t>
  </si>
  <si>
    <t>PCard Expenses Clearing</t>
  </si>
  <si>
    <t>Operating Expenses</t>
  </si>
  <si>
    <t>P52410</t>
  </si>
  <si>
    <t>Motor Vehicles</t>
  </si>
  <si>
    <t>P52610</t>
  </si>
  <si>
    <t>Teaching and Learning</t>
  </si>
  <si>
    <t>Purchases of resale</t>
  </si>
  <si>
    <t>P52510</t>
  </si>
  <si>
    <t>Telephone</t>
  </si>
  <si>
    <t>Periodicals and Newspapers</t>
  </si>
  <si>
    <t>P52640</t>
  </si>
  <si>
    <t>Postage Other</t>
  </si>
  <si>
    <t>P52615</t>
  </si>
  <si>
    <t>Operating Lease Rent</t>
  </si>
  <si>
    <t>Postage State Mail</t>
  </si>
  <si>
    <t>Plant and Equipment Lease</t>
  </si>
  <si>
    <t>P52515</t>
  </si>
  <si>
    <t>Utilities</t>
  </si>
  <si>
    <t>P52110</t>
  </si>
  <si>
    <t>Insurance</t>
  </si>
  <si>
    <t xml:space="preserve">Electricity </t>
  </si>
  <si>
    <t>P52225</t>
  </si>
  <si>
    <t>Cleaning</t>
  </si>
  <si>
    <t>Garbage Waste &amp; Effluent Removal</t>
  </si>
  <si>
    <t>P52645</t>
  </si>
  <si>
    <t>P52620</t>
  </si>
  <si>
    <t>Fees for Services Rendered</t>
  </si>
  <si>
    <t>P52650</t>
  </si>
  <si>
    <t>Advertising</t>
  </si>
  <si>
    <t>Advertising - Recruit Administration</t>
  </si>
  <si>
    <t>Advertising - Recruit Teaching</t>
  </si>
  <si>
    <t>Banks Fees and Charges</t>
  </si>
  <si>
    <t>Advertising - Recruit Ancill</t>
  </si>
  <si>
    <t>P52655</t>
  </si>
  <si>
    <t>Other Operating Expenses</t>
  </si>
  <si>
    <t>Construction Costs - Non Contract</t>
  </si>
  <si>
    <t>Extra Curricular Payments</t>
  </si>
  <si>
    <t>Course Developments Fees</t>
  </si>
  <si>
    <t>Payments to other Organisations</t>
  </si>
  <si>
    <t>Payment Internal Public Money</t>
  </si>
  <si>
    <t>SALM Cash discrepancy</t>
  </si>
  <si>
    <t>P52210</t>
  </si>
  <si>
    <t xml:space="preserve">Computer Maintenance </t>
  </si>
  <si>
    <t>Computer Maintenance - Hardware</t>
  </si>
  <si>
    <t>P52625</t>
  </si>
  <si>
    <t>Computer Costs</t>
  </si>
  <si>
    <t xml:space="preserve">Computing Consumables </t>
  </si>
  <si>
    <t>P52215</t>
  </si>
  <si>
    <t xml:space="preserve">Property Maintenance </t>
  </si>
  <si>
    <t>Buildings - Programmed Maintenance</t>
  </si>
  <si>
    <t>P52630</t>
  </si>
  <si>
    <t>Furniture and Equipment</t>
  </si>
  <si>
    <t>Grounds Maintenance</t>
  </si>
  <si>
    <t>Schools Energy Efficiency Projects</t>
  </si>
  <si>
    <t>P52635</t>
  </si>
  <si>
    <t>Administration</t>
  </si>
  <si>
    <t>Community/Parent Hospitalises</t>
  </si>
  <si>
    <t>Promotion Materials</t>
  </si>
  <si>
    <t>KEY:</t>
  </si>
  <si>
    <t>Hierarchy as per Annual Financial Statement</t>
  </si>
  <si>
    <t>Appropriation</t>
  </si>
  <si>
    <t>Planning account as per BPC</t>
  </si>
  <si>
    <t>P49200</t>
  </si>
  <si>
    <t>Allocation of State Funding</t>
  </si>
  <si>
    <t>Allocation of State Funding other RAM</t>
  </si>
  <si>
    <t>Sales of Goods and Services</t>
  </si>
  <si>
    <t>P41210</t>
  </si>
  <si>
    <t>Administration Charges</t>
  </si>
  <si>
    <t>P41215</t>
  </si>
  <si>
    <t>Commercial Activities</t>
  </si>
  <si>
    <t>Fees - Conferences and Seminars</t>
  </si>
  <si>
    <t>Fees - Residential Students</t>
  </si>
  <si>
    <t>Fees - Residential Agricultural High School</t>
  </si>
  <si>
    <t>Commercial Activities Other</t>
  </si>
  <si>
    <t>P41220</t>
  </si>
  <si>
    <t>Fees</t>
  </si>
  <si>
    <t>Pre School Fees</t>
  </si>
  <si>
    <t>P41110</t>
  </si>
  <si>
    <t>Sales Materials and Products</t>
  </si>
  <si>
    <t>Sales Products and Materials</t>
  </si>
  <si>
    <t>P41115</t>
  </si>
  <si>
    <t>Canteen Sales</t>
  </si>
  <si>
    <t>Leased Canteen</t>
  </si>
  <si>
    <t>P41126</t>
  </si>
  <si>
    <t>Overseas Student Fees</t>
  </si>
  <si>
    <t>Overseas Student Tuition Fees</t>
  </si>
  <si>
    <t>Enrolment Fees</t>
  </si>
  <si>
    <t>Grants and Contributions</t>
  </si>
  <si>
    <t>P42110</t>
  </si>
  <si>
    <t>Grants and Contribution</t>
  </si>
  <si>
    <t>Grants Received Budget Sector Agencies</t>
  </si>
  <si>
    <t>Grants from the RMS</t>
  </si>
  <si>
    <t>Grants from External Government Agencies</t>
  </si>
  <si>
    <t>Grants - Commonwealth Government</t>
  </si>
  <si>
    <t>School Generated Revenue</t>
  </si>
  <si>
    <t>Incomes - Excursions</t>
  </si>
  <si>
    <t>Fund Raising</t>
  </si>
  <si>
    <t>Hire of Facilities</t>
  </si>
  <si>
    <t>Commission Received</t>
  </si>
  <si>
    <t>Donations Parents &amp;C</t>
  </si>
  <si>
    <t>Donations Non P&amp;C</t>
  </si>
  <si>
    <t>Sponsorships - Received</t>
  </si>
  <si>
    <t>General School Contributions</t>
  </si>
  <si>
    <t>Subject Contributions</t>
  </si>
  <si>
    <t>Third Party Receipts</t>
  </si>
  <si>
    <t>Incomes - Performance/Activates</t>
  </si>
  <si>
    <t>Income - Extra-Curricular</t>
  </si>
  <si>
    <t>Income - School Sport</t>
  </si>
  <si>
    <t>Miscellaneous Income Schools</t>
  </si>
  <si>
    <t>P42310</t>
  </si>
  <si>
    <t>Donations and Individual Contributions</t>
  </si>
  <si>
    <t>DGR Receipts</t>
  </si>
  <si>
    <t>Cash Donations/Contributions</t>
  </si>
  <si>
    <t>Grants from Private Sector</t>
  </si>
  <si>
    <t>Donations and Individual Contributions Non Cash</t>
  </si>
  <si>
    <t>Non Cash Donations Contributions Capital</t>
  </si>
  <si>
    <t>Investment Income</t>
  </si>
  <si>
    <t>P41130</t>
  </si>
  <si>
    <t>Interest</t>
  </si>
  <si>
    <t>School Allocated Interest</t>
  </si>
  <si>
    <t>DGR Interest earned</t>
  </si>
  <si>
    <t>Gain and Loss</t>
  </si>
  <si>
    <t>P44110</t>
  </si>
  <si>
    <t>Gain/loss on Sales of Assets</t>
  </si>
  <si>
    <t>Proceeds from Sales of P&amp;E</t>
  </si>
  <si>
    <t>Other Revenue</t>
  </si>
  <si>
    <t>Insurance Recovery</t>
  </si>
  <si>
    <r>
      <t xml:space="preserve">Income - Performances/Activities </t>
    </r>
    <r>
      <rPr>
        <sz val="7"/>
        <color theme="1"/>
        <rFont val="Calibri"/>
        <family val="2"/>
        <scheme val="minor"/>
      </rPr>
      <t>(Sales Tickets)</t>
    </r>
  </si>
  <si>
    <r>
      <t xml:space="preserve">Income - Extra-Curricular </t>
    </r>
    <r>
      <rPr>
        <sz val="7"/>
        <color theme="1"/>
        <rFont val="Calibri"/>
        <family val="2"/>
        <scheme val="minor"/>
      </rPr>
      <t>(e.g. programs, t-shirts, workshops, videoing)</t>
    </r>
  </si>
  <si>
    <r>
      <rPr>
        <sz val="11"/>
        <color theme="1"/>
        <rFont val="Calibri"/>
        <family val="2"/>
        <scheme val="minor"/>
      </rPr>
      <t>Donations and Individual Contributions Non Cash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</si>
  <si>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Commercial Activities </t>
    </r>
    <r>
      <rPr>
        <sz val="7"/>
        <color theme="1"/>
        <rFont val="Calibri"/>
        <family val="2"/>
        <scheme val="minor"/>
      </rPr>
      <t>(Participating Fees)</t>
    </r>
  </si>
  <si>
    <t>Arts Grant Funding allocated 2020</t>
  </si>
  <si>
    <t>REVENUE</t>
  </si>
  <si>
    <t>EXPENDITURE</t>
  </si>
  <si>
    <t>17</t>
  </si>
  <si>
    <t>22</t>
  </si>
  <si>
    <t>29</t>
  </si>
  <si>
    <t>30</t>
  </si>
  <si>
    <t>31</t>
  </si>
  <si>
    <t xml:space="preserve">    Total Expenditure (8 to 31)</t>
  </si>
  <si>
    <r>
      <t xml:space="preserve">Short Term Casual </t>
    </r>
    <r>
      <rPr>
        <sz val="7"/>
        <color theme="1"/>
        <rFont val="Calibri"/>
        <family val="2"/>
        <scheme val="minor"/>
      </rPr>
      <t>(Tutor Fees)</t>
    </r>
  </si>
  <si>
    <r>
      <t xml:space="preserve">Contractors </t>
    </r>
    <r>
      <rPr>
        <sz val="7"/>
        <color theme="1"/>
        <rFont val="Calibri"/>
        <family val="2"/>
        <scheme val="minor"/>
      </rPr>
      <t>(Tutor Fees)</t>
    </r>
  </si>
  <si>
    <t>430001</t>
  </si>
  <si>
    <t>500026</t>
  </si>
  <si>
    <t>500079</t>
  </si>
  <si>
    <t>Meeting Expenses - Venue Hire</t>
  </si>
  <si>
    <r>
      <t>Promotional Material</t>
    </r>
    <r>
      <rPr>
        <sz val="8"/>
        <color theme="1"/>
        <rFont val="Calibri"/>
        <family val="2"/>
        <scheme val="minor"/>
      </rPr>
      <t xml:space="preserve"> (photography, leaflets, booklets, signs etc.)</t>
    </r>
  </si>
  <si>
    <r>
      <t>Consumable Materials</t>
    </r>
    <r>
      <rPr>
        <sz val="8"/>
        <color theme="1"/>
        <rFont val="Calibri"/>
        <family val="2"/>
        <scheme val="minor"/>
      </rPr>
      <t xml:space="preserve"> (e.g. paper, art, craft materials etc.)</t>
    </r>
  </si>
  <si>
    <r>
      <t xml:space="preserve">Printing </t>
    </r>
    <r>
      <rPr>
        <sz val="8"/>
        <color theme="1"/>
        <rFont val="Calibri"/>
        <family val="2"/>
        <scheme val="minor"/>
      </rPr>
      <t>(programs etc.)</t>
    </r>
  </si>
  <si>
    <r>
      <t xml:space="preserve">Contracted Services </t>
    </r>
    <r>
      <rPr>
        <sz val="7"/>
        <color theme="1"/>
        <rFont val="Calibri"/>
        <family val="2"/>
        <scheme val="minor"/>
      </rPr>
      <t>(sound &amp; lighting etc.)</t>
    </r>
  </si>
  <si>
    <t>Bus Hire</t>
  </si>
  <si>
    <r>
      <t xml:space="preserve">Budget - Arts Grant Funding allocated 2020 </t>
    </r>
    <r>
      <rPr>
        <sz val="12"/>
        <rFont val="Arial"/>
        <family val="2"/>
      </rPr>
      <t>(fund code 6100)</t>
    </r>
  </si>
  <si>
    <t>485130</t>
  </si>
  <si>
    <t>Interschool Journal</t>
  </si>
  <si>
    <t>Budget / Revenue Total</t>
  </si>
  <si>
    <t xml:space="preserve">Cost Centre: </t>
  </si>
  <si>
    <t>ARTS FINANCE TRACKING TOOL - Expenditure and Revenue</t>
  </si>
  <si>
    <t>Invoice</t>
  </si>
  <si>
    <t>Particpation Fees - Fairy Road School</t>
  </si>
  <si>
    <t>Ashleigh Day - Tutor</t>
  </si>
  <si>
    <t>Johnathan Green $50 p/h 7 hours per day - 2 days 27 &amp; 28/06/19</t>
  </si>
  <si>
    <t>UNI of Sydney - Parking DF</t>
  </si>
  <si>
    <t xml:space="preserve">Activity Title: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</si>
</sst>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d/m/yyyy;@"/>
    <numFmt numFmtId="165" formatCode="dd/mm/yyyy;@"/>
    <numFmt numFmtId="166" formatCode="d/mm/yyyy;@"/>
    <numFmt numFmtId="167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505C"/>
      <name val="Arial"/>
      <family val="2"/>
    </font>
    <font>
      <sz val="12"/>
      <color theme="1"/>
      <name val="Arial"/>
      <family val="2"/>
    </font>
    <font>
      <b/>
      <sz val="10"/>
      <color rgb="FF00505C"/>
      <name val="Arial"/>
      <family val="2"/>
    </font>
    <font>
      <sz val="7"/>
      <name val="Calibri"/>
      <family val="2"/>
      <scheme val="minor"/>
    </font>
    <font>
      <b/>
      <sz val="15"/>
      <color theme="0"/>
      <name val="Arial"/>
      <family val="2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rgb="FFC0000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CACE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indexed="64"/>
      </bottom>
      <diagonal/>
    </border>
    <border>
      <left style="thin">
        <color rgb="FFFF0000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40" fillId="0" borderId="0"/>
    <xf numFmtId="0" fontId="3" fillId="0" borderId="0"/>
  </cellStyleXfs>
  <cellXfs count="223">
    <xf numFmtId="0" fontId="0" fillId="0" borderId="0" xfId="0"/>
    <xf numFmtId="49" fontId="9" fillId="2" borderId="3" xfId="0" applyNumberFormat="1" applyFont="1" applyFill="1" applyBorder="1" applyAlignment="1">
      <alignment horizontal="left" wrapText="1"/>
    </xf>
    <xf numFmtId="49" fontId="8" fillId="2" borderId="3" xfId="0" applyNumberFormat="1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49" fontId="10" fillId="2" borderId="3" xfId="0" applyNumberFormat="1" applyFont="1" applyFill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44" fontId="11" fillId="3" borderId="4" xfId="1" applyFont="1" applyFill="1" applyBorder="1" applyAlignment="1">
      <alignment horizontal="center" vertical="center"/>
    </xf>
    <xf numFmtId="44" fontId="11" fillId="3" borderId="5" xfId="1" applyFont="1" applyFill="1" applyBorder="1" applyAlignment="1">
      <alignment horizontal="center" vertical="center"/>
    </xf>
    <xf numFmtId="44" fontId="11" fillId="3" borderId="2" xfId="1" applyFont="1" applyFill="1" applyBorder="1" applyAlignment="1">
      <alignment horizontal="center" vertical="center"/>
    </xf>
    <xf numFmtId="44" fontId="0" fillId="0" borderId="0" xfId="1" applyFont="1" applyAlignment="1"/>
    <xf numFmtId="165" fontId="13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44" fontId="12" fillId="0" borderId="5" xfId="1" applyFont="1" applyBorder="1" applyAlignment="1"/>
    <xf numFmtId="44" fontId="8" fillId="0" borderId="3" xfId="1" applyFont="1" applyBorder="1" applyAlignment="1"/>
    <xf numFmtId="44" fontId="0" fillId="0" borderId="0" xfId="1" applyFont="1"/>
    <xf numFmtId="44" fontId="12" fillId="0" borderId="4" xfId="1" applyFont="1" applyBorder="1" applyAlignment="1"/>
    <xf numFmtId="44" fontId="8" fillId="0" borderId="6" xfId="1" applyFont="1" applyBorder="1" applyAlignment="1"/>
    <xf numFmtId="44" fontId="8" fillId="0" borderId="2" xfId="1" applyFont="1" applyBorder="1" applyAlignment="1"/>
    <xf numFmtId="0" fontId="13" fillId="0" borderId="3" xfId="0" applyFont="1" applyBorder="1" applyAlignment="1"/>
    <xf numFmtId="49" fontId="12" fillId="0" borderId="1" xfId="0" applyNumberFormat="1" applyFont="1" applyBorder="1" applyAlignment="1">
      <alignment horizontal="left"/>
    </xf>
    <xf numFmtId="44" fontId="15" fillId="0" borderId="7" xfId="1" applyFont="1" applyBorder="1" applyAlignment="1"/>
    <xf numFmtId="0" fontId="13" fillId="0" borderId="3" xfId="0" applyFont="1" applyBorder="1" applyAlignment="1">
      <alignment horizontal="left"/>
    </xf>
    <xf numFmtId="44" fontId="16" fillId="0" borderId="0" xfId="1" applyFont="1" applyAlignment="1"/>
    <xf numFmtId="0" fontId="12" fillId="0" borderId="2" xfId="0" quotePrefix="1" applyFont="1" applyBorder="1" applyAlignment="1">
      <alignment horizontal="left"/>
    </xf>
    <xf numFmtId="49" fontId="12" fillId="0" borderId="1" xfId="0" quotePrefix="1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164" fontId="1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44" fontId="5" fillId="0" borderId="0" xfId="1" applyFont="1" applyAlignment="1"/>
    <xf numFmtId="0" fontId="22" fillId="0" borderId="0" xfId="0" applyFont="1"/>
    <xf numFmtId="44" fontId="23" fillId="0" borderId="0" xfId="1" applyFont="1" applyBorder="1" applyAlignment="1"/>
    <xf numFmtId="0" fontId="24" fillId="0" borderId="0" xfId="0" applyFont="1"/>
    <xf numFmtId="44" fontId="5" fillId="0" borderId="0" xfId="1" applyFont="1" applyBorder="1" applyAlignment="1"/>
    <xf numFmtId="44" fontId="25" fillId="0" borderId="0" xfId="1" applyFont="1" applyBorder="1" applyAlignment="1"/>
    <xf numFmtId="0" fontId="21" fillId="0" borderId="0" xfId="0" applyFont="1" applyBorder="1"/>
    <xf numFmtId="44" fontId="18" fillId="0" borderId="0" xfId="0" applyNumberFormat="1" applyFont="1" applyBorder="1" applyAlignment="1"/>
    <xf numFmtId="0" fontId="18" fillId="0" borderId="0" xfId="0" applyFont="1" applyBorder="1" applyAlignment="1"/>
    <xf numFmtId="0" fontId="18" fillId="0" borderId="0" xfId="0" applyFont="1" applyAlignment="1"/>
    <xf numFmtId="44" fontId="8" fillId="3" borderId="6" xfId="1" applyFont="1" applyFill="1" applyBorder="1" applyAlignment="1">
      <alignment horizontal="center"/>
    </xf>
    <xf numFmtId="44" fontId="16" fillId="0" borderId="0" xfId="1" applyFont="1"/>
    <xf numFmtId="166" fontId="21" fillId="0" borderId="0" xfId="0" applyNumberFormat="1" applyFont="1"/>
    <xf numFmtId="0" fontId="26" fillId="0" borderId="0" xfId="0" applyFont="1"/>
    <xf numFmtId="44" fontId="26" fillId="0" borderId="0" xfId="0" applyNumberFormat="1" applyFont="1"/>
    <xf numFmtId="49" fontId="10" fillId="2" borderId="3" xfId="0" applyNumberFormat="1" applyFont="1" applyFill="1" applyBorder="1" applyAlignment="1">
      <alignment horizontal="left"/>
    </xf>
    <xf numFmtId="166" fontId="14" fillId="0" borderId="3" xfId="0" applyNumberFormat="1" applyFont="1" applyBorder="1" applyAlignment="1">
      <alignment horizontal="center" wrapText="1"/>
    </xf>
    <xf numFmtId="166" fontId="14" fillId="0" borderId="1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166" fontId="19" fillId="0" borderId="0" xfId="0" applyNumberFormat="1" applyFont="1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14" xfId="0" applyBorder="1"/>
    <xf numFmtId="0" fontId="0" fillId="0" borderId="1" xfId="0" applyFont="1" applyBorder="1"/>
    <xf numFmtId="8" fontId="0" fillId="4" borderId="17" xfId="0" applyNumberFormat="1" applyFont="1" applyFill="1" applyBorder="1"/>
    <xf numFmtId="0" fontId="29" fillId="0" borderId="0" xfId="0" applyFont="1" applyBorder="1"/>
    <xf numFmtId="0" fontId="29" fillId="0" borderId="0" xfId="0" applyFont="1"/>
    <xf numFmtId="0" fontId="0" fillId="0" borderId="13" xfId="0" applyFont="1" applyBorder="1"/>
    <xf numFmtId="0" fontId="29" fillId="0" borderId="14" xfId="0" applyFont="1" applyBorder="1"/>
    <xf numFmtId="0" fontId="29" fillId="0" borderId="19" xfId="0" applyFont="1" applyBorder="1"/>
    <xf numFmtId="0" fontId="0" fillId="0" borderId="13" xfId="0" applyBorder="1"/>
    <xf numFmtId="6" fontId="0" fillId="4" borderId="17" xfId="0" quotePrefix="1" applyNumberFormat="1" applyFill="1" applyBorder="1"/>
    <xf numFmtId="6" fontId="0" fillId="0" borderId="21" xfId="0" applyNumberFormat="1" applyBorder="1"/>
    <xf numFmtId="0" fontId="0" fillId="0" borderId="23" xfId="0" applyBorder="1"/>
    <xf numFmtId="6" fontId="0" fillId="4" borderId="25" xfId="0" applyNumberFormat="1" applyFill="1" applyBorder="1"/>
    <xf numFmtId="6" fontId="0" fillId="0" borderId="5" xfId="0" applyNumberFormat="1" applyBorder="1"/>
    <xf numFmtId="0" fontId="0" fillId="0" borderId="11" xfId="0" applyBorder="1"/>
    <xf numFmtId="6" fontId="0" fillId="0" borderId="26" xfId="0" applyNumberFormat="1" applyBorder="1"/>
    <xf numFmtId="0" fontId="0" fillId="0" borderId="1" xfId="0" applyBorder="1"/>
    <xf numFmtId="0" fontId="0" fillId="0" borderId="27" xfId="0" applyBorder="1"/>
    <xf numFmtId="167" fontId="0" fillId="4" borderId="25" xfId="0" applyNumberFormat="1" applyFill="1" applyBorder="1"/>
    <xf numFmtId="0" fontId="0" fillId="0" borderId="16" xfId="0" applyBorder="1"/>
    <xf numFmtId="167" fontId="0" fillId="4" borderId="28" xfId="0" applyNumberFormat="1" applyFill="1" applyBorder="1"/>
    <xf numFmtId="167" fontId="0" fillId="4" borderId="17" xfId="0" applyNumberFormat="1" applyFill="1" applyBorder="1"/>
    <xf numFmtId="0" fontId="28" fillId="0" borderId="14" xfId="0" applyFont="1" applyBorder="1"/>
    <xf numFmtId="0" fontId="0" fillId="0" borderId="14" xfId="0" applyBorder="1" applyAlignment="1">
      <alignment horizontal="center"/>
    </xf>
    <xf numFmtId="8" fontId="0" fillId="4" borderId="17" xfId="0" applyNumberFormat="1" applyFill="1" applyBorder="1"/>
    <xf numFmtId="167" fontId="0" fillId="0" borderId="17" xfId="0" applyNumberFormat="1" applyBorder="1"/>
    <xf numFmtId="0" fontId="0" fillId="0" borderId="24" xfId="0" applyBorder="1" applyAlignment="1">
      <alignment horizontal="center"/>
    </xf>
    <xf numFmtId="167" fontId="0" fillId="0" borderId="17" xfId="0" applyNumberFormat="1" applyFill="1" applyBorder="1"/>
    <xf numFmtId="167" fontId="0" fillId="4" borderId="29" xfId="0" applyNumberFormat="1" applyFill="1" applyBorder="1"/>
    <xf numFmtId="6" fontId="0" fillId="0" borderId="16" xfId="0" applyNumberFormat="1" applyBorder="1"/>
    <xf numFmtId="0" fontId="0" fillId="0" borderId="30" xfId="0" applyBorder="1"/>
    <xf numFmtId="6" fontId="0" fillId="0" borderId="0" xfId="0" applyNumberFormat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9" xfId="0" applyFill="1" applyBorder="1" applyAlignment="1"/>
    <xf numFmtId="0" fontId="28" fillId="2" borderId="3" xfId="0" applyFont="1" applyFill="1" applyBorder="1"/>
    <xf numFmtId="0" fontId="0" fillId="2" borderId="2" xfId="0" applyFill="1" applyBorder="1"/>
    <xf numFmtId="0" fontId="30" fillId="0" borderId="18" xfId="0" applyFont="1" applyBorder="1" applyAlignment="1">
      <alignment horizontal="center"/>
    </xf>
    <xf numFmtId="0" fontId="30" fillId="0" borderId="0" xfId="0" applyFont="1" applyBorder="1" applyAlignment="1"/>
    <xf numFmtId="0" fontId="30" fillId="0" borderId="0" xfId="0" applyFont="1" applyBorder="1"/>
    <xf numFmtId="0" fontId="30" fillId="0" borderId="0" xfId="0" applyFont="1"/>
    <xf numFmtId="0" fontId="31" fillId="0" borderId="0" xfId="0" applyFont="1"/>
    <xf numFmtId="0" fontId="30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11" xfId="0" applyFont="1" applyBorder="1"/>
    <xf numFmtId="0" fontId="29" fillId="0" borderId="9" xfId="0" applyFont="1" applyBorder="1"/>
    <xf numFmtId="0" fontId="29" fillId="0" borderId="27" xfId="0" applyFont="1" applyBorder="1"/>
    <xf numFmtId="8" fontId="0" fillId="4" borderId="25" xfId="0" applyNumberFormat="1" applyFont="1" applyFill="1" applyBorder="1"/>
    <xf numFmtId="49" fontId="7" fillId="0" borderId="31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Border="1"/>
    <xf numFmtId="0" fontId="7" fillId="2" borderId="5" xfId="0" applyFont="1" applyFill="1" applyBorder="1"/>
    <xf numFmtId="0" fontId="30" fillId="2" borderId="5" xfId="0" applyFont="1" applyFill="1" applyBorder="1" applyAlignment="1">
      <alignment horizontal="center"/>
    </xf>
    <xf numFmtId="0" fontId="35" fillId="6" borderId="2" xfId="0" applyFont="1" applyFill="1" applyBorder="1"/>
    <xf numFmtId="0" fontId="36" fillId="6" borderId="5" xfId="0" applyFont="1" applyFill="1" applyBorder="1"/>
    <xf numFmtId="0" fontId="36" fillId="6" borderId="5" xfId="0" applyFont="1" applyFill="1" applyBorder="1" applyAlignment="1">
      <alignment horizontal="center"/>
    </xf>
    <xf numFmtId="49" fontId="12" fillId="0" borderId="2" xfId="0" quotePrefix="1" applyNumberFormat="1" applyFont="1" applyBorder="1" applyAlignment="1">
      <alignment horizontal="left"/>
    </xf>
    <xf numFmtId="44" fontId="39" fillId="2" borderId="2" xfId="1" applyFont="1" applyFill="1" applyBorder="1" applyAlignment="1">
      <alignment horizontal="center" wrapText="1"/>
    </xf>
    <xf numFmtId="44" fontId="39" fillId="2" borderId="6" xfId="1" applyFont="1" applyFill="1" applyBorder="1" applyAlignment="1">
      <alignment horizontal="center" wrapText="1"/>
    </xf>
    <xf numFmtId="44" fontId="39" fillId="2" borderId="7" xfId="1" applyFont="1" applyFill="1" applyBorder="1" applyAlignment="1">
      <alignment horizontal="center" wrapText="1"/>
    </xf>
    <xf numFmtId="0" fontId="39" fillId="2" borderId="3" xfId="0" applyFont="1" applyFill="1" applyBorder="1" applyAlignment="1">
      <alignment horizontal="left"/>
    </xf>
    <xf numFmtId="0" fontId="39" fillId="2" borderId="2" xfId="0" applyFont="1" applyFill="1" applyBorder="1" applyAlignment="1">
      <alignment horizontal="left" wrapText="1"/>
    </xf>
    <xf numFmtId="44" fontId="39" fillId="2" borderId="4" xfId="1" applyFont="1" applyFill="1" applyBorder="1" applyAlignment="1">
      <alignment horizontal="center"/>
    </xf>
    <xf numFmtId="44" fontId="39" fillId="2" borderId="5" xfId="1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8" fillId="2" borderId="3" xfId="0" applyNumberFormat="1" applyFont="1" applyFill="1" applyBorder="1" applyAlignment="1">
      <alignment horizontal="left"/>
    </xf>
    <xf numFmtId="0" fontId="29" fillId="0" borderId="11" xfId="0" applyFont="1" applyBorder="1"/>
    <xf numFmtId="0" fontId="29" fillId="0" borderId="23" xfId="0" applyFont="1" applyBorder="1"/>
    <xf numFmtId="0" fontId="0" fillId="4" borderId="32" xfId="0" applyFill="1" applyBorder="1" applyAlignment="1" applyProtection="1">
      <protection locked="0"/>
    </xf>
    <xf numFmtId="0" fontId="0" fillId="4" borderId="32" xfId="0" applyFill="1" applyBorder="1" applyAlignment="1"/>
    <xf numFmtId="0" fontId="0" fillId="4" borderId="32" xfId="0" applyFill="1" applyBorder="1"/>
    <xf numFmtId="0" fontId="0" fillId="4" borderId="33" xfId="0" applyFill="1" applyBorder="1"/>
    <xf numFmtId="0" fontId="0" fillId="0" borderId="34" xfId="0" applyBorder="1"/>
    <xf numFmtId="0" fontId="0" fillId="5" borderId="9" xfId="0" applyFill="1" applyBorder="1" applyAlignment="1">
      <alignment wrapText="1"/>
    </xf>
    <xf numFmtId="0" fontId="28" fillId="0" borderId="14" xfId="0" applyFont="1" applyBorder="1" applyAlignment="1"/>
    <xf numFmtId="49" fontId="41" fillId="2" borderId="3" xfId="0" applyNumberFormat="1" applyFont="1" applyFill="1" applyBorder="1" applyAlignment="1">
      <alignment horizontal="left" wrapText="1"/>
    </xf>
    <xf numFmtId="0" fontId="42" fillId="2" borderId="1" xfId="0" applyFont="1" applyFill="1" applyBorder="1"/>
    <xf numFmtId="0" fontId="6" fillId="6" borderId="1" xfId="0" applyFont="1" applyFill="1" applyBorder="1" applyAlignment="1">
      <alignment vertical="center"/>
    </xf>
    <xf numFmtId="0" fontId="42" fillId="2" borderId="11" xfId="0" applyFont="1" applyFill="1" applyBorder="1" applyAlignment="1"/>
    <xf numFmtId="0" fontId="28" fillId="2" borderId="9" xfId="0" applyFont="1" applyFill="1" applyBorder="1" applyAlignment="1"/>
    <xf numFmtId="0" fontId="30" fillId="2" borderId="18" xfId="0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8" fontId="0" fillId="4" borderId="37" xfId="0" applyNumberFormat="1" applyFill="1" applyBorder="1"/>
    <xf numFmtId="0" fontId="7" fillId="0" borderId="38" xfId="0" applyFont="1" applyBorder="1" applyAlignment="1">
      <alignment horizontal="center"/>
    </xf>
    <xf numFmtId="8" fontId="0" fillId="0" borderId="39" xfId="0" applyNumberFormat="1" applyBorder="1"/>
    <xf numFmtId="0" fontId="30" fillId="0" borderId="40" xfId="0" applyFont="1" applyBorder="1" applyAlignment="1">
      <alignment horizontal="center"/>
    </xf>
    <xf numFmtId="0" fontId="28" fillId="3" borderId="41" xfId="0" applyFont="1" applyFill="1" applyBorder="1" applyAlignment="1"/>
    <xf numFmtId="0" fontId="28" fillId="3" borderId="41" xfId="0" applyFont="1" applyFill="1" applyBorder="1" applyAlignment="1">
      <alignment horizontal="left"/>
    </xf>
    <xf numFmtId="0" fontId="42" fillId="2" borderId="42" xfId="0" applyFont="1" applyFill="1" applyBorder="1" applyAlignment="1">
      <alignment horizontal="left"/>
    </xf>
    <xf numFmtId="167" fontId="43" fillId="6" borderId="1" xfId="0" applyNumberFormat="1" applyFont="1" applyFill="1" applyBorder="1"/>
    <xf numFmtId="0" fontId="42" fillId="2" borderId="3" xfId="0" applyFont="1" applyFill="1" applyBorder="1"/>
    <xf numFmtId="0" fontId="44" fillId="2" borderId="3" xfId="0" applyFont="1" applyFill="1" applyBorder="1"/>
    <xf numFmtId="0" fontId="0" fillId="2" borderId="1" xfId="0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3" fillId="0" borderId="0" xfId="3"/>
    <xf numFmtId="0" fontId="46" fillId="7" borderId="3" xfId="3" applyFont="1" applyFill="1" applyBorder="1"/>
    <xf numFmtId="0" fontId="45" fillId="9" borderId="3" xfId="3" applyFont="1" applyFill="1" applyBorder="1"/>
    <xf numFmtId="0" fontId="3" fillId="0" borderId="3" xfId="3" applyBorder="1"/>
    <xf numFmtId="0" fontId="3" fillId="0" borderId="0" xfId="3" applyBorder="1"/>
    <xf numFmtId="0" fontId="45" fillId="0" borderId="0" xfId="3" applyFont="1" applyBorder="1"/>
    <xf numFmtId="0" fontId="45" fillId="0" borderId="3" xfId="3" applyFont="1" applyBorder="1"/>
    <xf numFmtId="0" fontId="3" fillId="9" borderId="3" xfId="3" applyFont="1" applyFill="1" applyBorder="1"/>
    <xf numFmtId="0" fontId="7" fillId="0" borderId="1" xfId="0" applyFont="1" applyBorder="1"/>
    <xf numFmtId="0" fontId="28" fillId="3" borderId="10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7" fontId="42" fillId="2" borderId="1" xfId="1" applyNumberFormat="1" applyFont="1" applyFill="1" applyBorder="1"/>
    <xf numFmtId="8" fontId="42" fillId="2" borderId="0" xfId="0" applyNumberFormat="1" applyFont="1" applyFill="1" applyBorder="1"/>
    <xf numFmtId="0" fontId="11" fillId="0" borderId="13" xfId="0" applyFont="1" applyBorder="1"/>
    <xf numFmtId="49" fontId="13" fillId="0" borderId="1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2" fillId="0" borderId="3" xfId="3" applyFont="1" applyBorder="1"/>
    <xf numFmtId="49" fontId="13" fillId="0" borderId="11" xfId="0" quotePrefix="1" applyNumberFormat="1" applyFont="1" applyBorder="1" applyAlignment="1">
      <alignment horizontal="center"/>
    </xf>
    <xf numFmtId="49" fontId="13" fillId="0" borderId="1" xfId="0" quotePrefix="1" applyNumberFormat="1" applyFont="1" applyBorder="1" applyAlignment="1">
      <alignment horizontal="center"/>
    </xf>
    <xf numFmtId="49" fontId="13" fillId="0" borderId="3" xfId="0" quotePrefix="1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47" fillId="0" borderId="11" xfId="0" quotePrefix="1" applyNumberFormat="1" applyFont="1" applyBorder="1" applyAlignment="1">
      <alignment horizontal="center"/>
    </xf>
    <xf numFmtId="49" fontId="47" fillId="0" borderId="10" xfId="0" quotePrefix="1" applyNumberFormat="1" applyFont="1" applyBorder="1" applyAlignment="1">
      <alignment horizontal="center"/>
    </xf>
    <xf numFmtId="49" fontId="47" fillId="0" borderId="9" xfId="0" quotePrefix="1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9" fillId="0" borderId="0" xfId="0" applyNumberFormat="1" applyFont="1"/>
    <xf numFmtId="0" fontId="13" fillId="0" borderId="1" xfId="0" quotePrefix="1" applyNumberFormat="1" applyFont="1" applyBorder="1" applyAlignment="1">
      <alignment horizontal="center"/>
    </xf>
    <xf numFmtId="0" fontId="13" fillId="0" borderId="9" xfId="0" quotePrefix="1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center"/>
    </xf>
    <xf numFmtId="44" fontId="4" fillId="6" borderId="12" xfId="1" applyFont="1" applyFill="1" applyBorder="1" applyAlignment="1">
      <alignment horizontal="center" vertical="center"/>
    </xf>
    <xf numFmtId="44" fontId="11" fillId="3" borderId="6" xfId="1" applyFont="1" applyFill="1" applyBorder="1" applyAlignment="1">
      <alignment horizontal="center" vertical="center"/>
    </xf>
    <xf numFmtId="49" fontId="49" fillId="0" borderId="3" xfId="0" applyNumberFormat="1" applyFont="1" applyBorder="1" applyAlignment="1">
      <alignment horizontal="center"/>
    </xf>
    <xf numFmtId="165" fontId="49" fillId="0" borderId="3" xfId="0" quotePrefix="1" applyNumberFormat="1" applyFont="1" applyBorder="1" applyAlignment="1">
      <alignment horizontal="left"/>
    </xf>
    <xf numFmtId="165" fontId="49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6" fillId="6" borderId="13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44" fontId="4" fillId="6" borderId="1" xfId="1" applyFont="1" applyFill="1" applyBorder="1" applyAlignment="1">
      <alignment horizontal="center" vertical="center"/>
    </xf>
    <xf numFmtId="0" fontId="45" fillId="8" borderId="3" xfId="3" applyFont="1" applyFill="1" applyBorder="1" applyAlignment="1">
      <alignment horizontal="left"/>
    </xf>
    <xf numFmtId="0" fontId="45" fillId="9" borderId="1" xfId="3" applyFont="1" applyFill="1" applyBorder="1" applyAlignment="1">
      <alignment horizontal="left"/>
    </xf>
    <xf numFmtId="0" fontId="45" fillId="9" borderId="5" xfId="3" applyFont="1" applyFill="1" applyBorder="1" applyAlignment="1">
      <alignment horizontal="left"/>
    </xf>
    <xf numFmtId="0" fontId="46" fillId="7" borderId="3" xfId="3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7" fillId="6" borderId="11" xfId="0" applyFont="1" applyFill="1" applyBorder="1" applyAlignment="1">
      <alignment horizontal="left" wrapText="1"/>
    </xf>
    <xf numFmtId="0" fontId="27" fillId="6" borderId="9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166" fontId="0" fillId="5" borderId="9" xfId="0" applyNumberFormat="1" applyFont="1" applyFill="1" applyBorder="1" applyAlignment="1">
      <alignment horizontal="center"/>
    </xf>
    <xf numFmtId="0" fontId="42" fillId="2" borderId="9" xfId="0" applyFont="1" applyFill="1" applyBorder="1" applyAlignment="1">
      <alignment horizontal="right"/>
    </xf>
    <xf numFmtId="0" fontId="43" fillId="6" borderId="2" xfId="0" applyFont="1" applyFill="1" applyBorder="1" applyAlignment="1">
      <alignment horizontal="right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235B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86103</xdr:colOff>
      <xdr:row>0</xdr:row>
      <xdr:rowOff>76200</xdr:rowOff>
    </xdr:from>
    <xdr:to>
      <xdr:col>2</xdr:col>
      <xdr:colOff>411838</xdr:colOff>
      <xdr:row>1</xdr:row>
      <xdr:rowOff>261056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103" y="76200"/>
          <a:ext cx="1825545" cy="60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104821</xdr:colOff>
      <xdr:row>0</xdr:row>
      <xdr:rowOff>81642</xdr:rowOff>
    </xdr:from>
    <xdr:to>
      <xdr:col>1</xdr:col>
      <xdr:colOff>920642</xdr:colOff>
      <xdr:row>0</xdr:row>
      <xdr:rowOff>532493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821" y="81642"/>
          <a:ext cx="1322007" cy="45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27"/>
  <sheetViews>
    <sheetView tabSelected="1" view="pageLayout" zoomScaleNormal="100" workbookViewId="0">
      <selection activeCell="F35" sqref="F35"/>
    </sheetView>
  </sheetViews>
  <sheetFormatPr defaultColWidth="8.6640625" defaultRowHeight="13.5" x14ac:dyDescent="0.35"/>
  <cols>
    <col min="1" max="1" width="8.19921875" style="161" customWidth="1"/>
    <col min="2" max="2" width="44.19921875" style="161" customWidth="1"/>
    <col min="3" max="3" width="3.19921875" style="161" customWidth="1"/>
    <col min="4" max="4" width="8.19921875" style="161" customWidth="1"/>
    <col min="5" max="5" width="44.19921875" style="161" customWidth="1"/>
    <col min="6" max="16384" width="8.6640625" style="161"/>
  </cols>
  <sheetData>
    <row r="1" spans="1:5" ht="16.05" customHeight="1" x14ac:dyDescent="0.5">
      <c r="A1" s="205" t="s">
        <v>138</v>
      </c>
      <c r="B1" s="205"/>
      <c r="D1" s="205" t="s">
        <v>138</v>
      </c>
      <c r="E1" s="205"/>
    </row>
    <row r="2" spans="1:5" ht="16.05" customHeight="1" x14ac:dyDescent="0.5">
      <c r="A2" s="162" t="s">
        <v>140</v>
      </c>
      <c r="B2" s="162" t="s">
        <v>141</v>
      </c>
      <c r="D2" s="162" t="s">
        <v>140</v>
      </c>
      <c r="E2" s="162" t="s">
        <v>141</v>
      </c>
    </row>
    <row r="3" spans="1:5" ht="14.1" customHeight="1" x14ac:dyDescent="0.4">
      <c r="A3" s="202" t="s">
        <v>142</v>
      </c>
      <c r="B3" s="202"/>
      <c r="D3" s="163" t="s">
        <v>143</v>
      </c>
      <c r="E3" s="163" t="s">
        <v>144</v>
      </c>
    </row>
    <row r="4" spans="1:5" ht="14.1" customHeight="1" x14ac:dyDescent="0.4">
      <c r="A4" s="163" t="s">
        <v>145</v>
      </c>
      <c r="B4" s="163" t="s">
        <v>146</v>
      </c>
      <c r="D4" s="164">
        <v>524291</v>
      </c>
      <c r="E4" s="164" t="s">
        <v>50</v>
      </c>
    </row>
    <row r="5" spans="1:5" ht="14.1" customHeight="1" x14ac:dyDescent="0.35">
      <c r="A5" s="164">
        <v>500052</v>
      </c>
      <c r="B5" s="164" t="s">
        <v>91</v>
      </c>
      <c r="D5" s="164">
        <v>524296</v>
      </c>
      <c r="E5" s="164" t="s">
        <v>147</v>
      </c>
    </row>
    <row r="6" spans="1:5" ht="14.1" customHeight="1" x14ac:dyDescent="0.35">
      <c r="A6" s="164">
        <v>500101</v>
      </c>
      <c r="B6" s="164" t="s">
        <v>94</v>
      </c>
      <c r="D6" s="164">
        <v>524297</v>
      </c>
      <c r="E6" s="164" t="s">
        <v>111</v>
      </c>
    </row>
    <row r="7" spans="1:5" ht="14.1" customHeight="1" x14ac:dyDescent="0.4">
      <c r="A7" s="163" t="s">
        <v>145</v>
      </c>
      <c r="B7" s="163" t="s">
        <v>148</v>
      </c>
      <c r="D7" s="164">
        <v>524298</v>
      </c>
      <c r="E7" s="164" t="s">
        <v>149</v>
      </c>
    </row>
    <row r="8" spans="1:5" ht="14.1" customHeight="1" x14ac:dyDescent="0.35">
      <c r="A8" s="164">
        <v>500053</v>
      </c>
      <c r="B8" s="164" t="s">
        <v>150</v>
      </c>
      <c r="D8" s="164">
        <v>524301</v>
      </c>
      <c r="E8" s="164" t="s">
        <v>112</v>
      </c>
    </row>
    <row r="9" spans="1:5" ht="14.1" customHeight="1" x14ac:dyDescent="0.35">
      <c r="A9" s="164">
        <v>500102</v>
      </c>
      <c r="B9" s="164" t="s">
        <v>95</v>
      </c>
      <c r="D9" s="164">
        <v>524306</v>
      </c>
      <c r="E9" s="164" t="s">
        <v>55</v>
      </c>
    </row>
    <row r="10" spans="1:5" ht="14.1" customHeight="1" x14ac:dyDescent="0.4">
      <c r="A10" s="163" t="s">
        <v>151</v>
      </c>
      <c r="B10" s="163" t="s">
        <v>152</v>
      </c>
      <c r="D10" s="164">
        <v>524311</v>
      </c>
      <c r="E10" s="164" t="s">
        <v>153</v>
      </c>
    </row>
    <row r="11" spans="1:5" ht="14.1" customHeight="1" x14ac:dyDescent="0.35">
      <c r="A11" s="164">
        <v>500026</v>
      </c>
      <c r="B11" s="164" t="s">
        <v>89</v>
      </c>
      <c r="D11" s="164">
        <v>524335</v>
      </c>
      <c r="E11" s="164" t="s">
        <v>113</v>
      </c>
    </row>
    <row r="12" spans="1:5" ht="14.1" customHeight="1" x14ac:dyDescent="0.35">
      <c r="A12" s="164">
        <v>500030</v>
      </c>
      <c r="B12" s="164" t="s">
        <v>90</v>
      </c>
      <c r="D12" s="164">
        <v>524321</v>
      </c>
      <c r="E12" s="164" t="s">
        <v>68</v>
      </c>
    </row>
    <row r="13" spans="1:5" ht="14.1" customHeight="1" x14ac:dyDescent="0.35">
      <c r="A13" s="164">
        <v>500079</v>
      </c>
      <c r="B13" s="164" t="s">
        <v>92</v>
      </c>
      <c r="D13" s="164">
        <v>524337</v>
      </c>
      <c r="E13" s="178" t="s">
        <v>304</v>
      </c>
    </row>
    <row r="14" spans="1:5" ht="14.1" customHeight="1" x14ac:dyDescent="0.35">
      <c r="A14" s="164">
        <v>500099</v>
      </c>
      <c r="B14" s="164" t="s">
        <v>93</v>
      </c>
      <c r="D14" s="164">
        <v>524345</v>
      </c>
      <c r="E14" s="164" t="s">
        <v>154</v>
      </c>
    </row>
    <row r="15" spans="1:5" ht="14.1" customHeight="1" x14ac:dyDescent="0.4">
      <c r="A15" s="202" t="s">
        <v>155</v>
      </c>
      <c r="B15" s="202"/>
      <c r="D15" s="163" t="s">
        <v>156</v>
      </c>
      <c r="E15" s="163" t="s">
        <v>157</v>
      </c>
    </row>
    <row r="16" spans="1:5" ht="14.1" customHeight="1" x14ac:dyDescent="0.4">
      <c r="A16" s="163" t="s">
        <v>158</v>
      </c>
      <c r="B16" s="163" t="s">
        <v>159</v>
      </c>
      <c r="D16" s="164">
        <v>524331</v>
      </c>
      <c r="E16" s="164" t="s">
        <v>56</v>
      </c>
    </row>
    <row r="17" spans="1:5" ht="14.1" customHeight="1" x14ac:dyDescent="0.35">
      <c r="A17" s="164">
        <v>523579</v>
      </c>
      <c r="B17" s="164" t="s">
        <v>79</v>
      </c>
      <c r="D17" s="164">
        <v>524336</v>
      </c>
      <c r="E17" s="164" t="s">
        <v>73</v>
      </c>
    </row>
    <row r="18" spans="1:5" ht="14.1" customHeight="1" x14ac:dyDescent="0.4">
      <c r="A18" s="164">
        <v>523585</v>
      </c>
      <c r="B18" s="164" t="s">
        <v>160</v>
      </c>
      <c r="D18" s="163" t="s">
        <v>161</v>
      </c>
      <c r="E18" s="163" t="s">
        <v>162</v>
      </c>
    </row>
    <row r="19" spans="1:5" ht="14.1" customHeight="1" x14ac:dyDescent="0.35">
      <c r="A19" s="164">
        <v>528655</v>
      </c>
      <c r="B19" s="164" t="s">
        <v>163</v>
      </c>
      <c r="D19" s="164">
        <v>525721</v>
      </c>
      <c r="E19" s="164" t="s">
        <v>69</v>
      </c>
    </row>
    <row r="20" spans="1:5" ht="14.1" customHeight="1" x14ac:dyDescent="0.35">
      <c r="A20" s="164">
        <v>528656</v>
      </c>
      <c r="B20" s="164" t="s">
        <v>82</v>
      </c>
      <c r="D20" s="164">
        <v>525724</v>
      </c>
      <c r="E20" s="164" t="s">
        <v>70</v>
      </c>
    </row>
    <row r="21" spans="1:5" ht="14.1" customHeight="1" x14ac:dyDescent="0.35">
      <c r="A21" s="164">
        <v>528657</v>
      </c>
      <c r="B21" s="164" t="s">
        <v>122</v>
      </c>
      <c r="D21" s="164">
        <v>525725</v>
      </c>
      <c r="E21" s="164" t="s">
        <v>71</v>
      </c>
    </row>
    <row r="22" spans="1:5" ht="14.1" customHeight="1" x14ac:dyDescent="0.4">
      <c r="A22" s="164">
        <v>528671</v>
      </c>
      <c r="B22" s="164" t="s">
        <v>123</v>
      </c>
      <c r="D22" s="163" t="s">
        <v>164</v>
      </c>
      <c r="E22" s="163" t="s">
        <v>115</v>
      </c>
    </row>
    <row r="23" spans="1:5" ht="14.1" customHeight="1" x14ac:dyDescent="0.35">
      <c r="A23" s="164">
        <v>528676</v>
      </c>
      <c r="B23" s="164" t="s">
        <v>83</v>
      </c>
      <c r="D23" s="164">
        <v>525722</v>
      </c>
      <c r="E23" s="164" t="s">
        <v>165</v>
      </c>
    </row>
    <row r="24" spans="1:5" ht="14.1" customHeight="1" x14ac:dyDescent="0.4">
      <c r="A24" s="163" t="s">
        <v>166</v>
      </c>
      <c r="B24" s="163" t="s">
        <v>167</v>
      </c>
      <c r="D24" s="164">
        <v>525723</v>
      </c>
      <c r="E24" s="164" t="s">
        <v>168</v>
      </c>
    </row>
    <row r="25" spans="1:5" ht="14.1" customHeight="1" x14ac:dyDescent="0.35">
      <c r="A25" s="164">
        <v>520716</v>
      </c>
      <c r="B25" s="164" t="s">
        <v>169</v>
      </c>
      <c r="D25" s="164">
        <v>528621</v>
      </c>
      <c r="E25" s="164" t="s">
        <v>35</v>
      </c>
    </row>
    <row r="26" spans="1:5" ht="14.1" customHeight="1" x14ac:dyDescent="0.4">
      <c r="A26" s="164">
        <v>520717</v>
      </c>
      <c r="B26" s="164" t="s">
        <v>96</v>
      </c>
      <c r="D26" s="163" t="s">
        <v>170</v>
      </c>
      <c r="E26" s="163" t="s">
        <v>171</v>
      </c>
    </row>
    <row r="27" spans="1:5" ht="14.1" customHeight="1" x14ac:dyDescent="0.4">
      <c r="A27" s="163" t="s">
        <v>172</v>
      </c>
      <c r="B27" s="163" t="s">
        <v>173</v>
      </c>
      <c r="D27" s="164">
        <v>526436</v>
      </c>
      <c r="E27" s="164" t="s">
        <v>174</v>
      </c>
    </row>
    <row r="28" spans="1:5" ht="14.1" customHeight="1" x14ac:dyDescent="0.35">
      <c r="A28" s="164">
        <v>521433</v>
      </c>
      <c r="B28" s="164" t="s">
        <v>97</v>
      </c>
      <c r="D28" s="164">
        <v>526437</v>
      </c>
      <c r="E28" s="164" t="s">
        <v>72</v>
      </c>
    </row>
    <row r="29" spans="1:5" ht="14.1" customHeight="1" x14ac:dyDescent="0.4">
      <c r="A29" s="163" t="s">
        <v>175</v>
      </c>
      <c r="B29" s="163" t="s">
        <v>176</v>
      </c>
      <c r="D29" s="164">
        <v>526438</v>
      </c>
      <c r="E29" s="164" t="s">
        <v>116</v>
      </c>
    </row>
    <row r="30" spans="1:5" ht="14.1" customHeight="1" x14ac:dyDescent="0.4">
      <c r="A30" s="164">
        <v>522147</v>
      </c>
      <c r="B30" s="164" t="s">
        <v>177</v>
      </c>
      <c r="D30" s="163" t="s">
        <v>178</v>
      </c>
      <c r="E30" s="163" t="s">
        <v>57</v>
      </c>
    </row>
    <row r="31" spans="1:5" ht="14.1" customHeight="1" x14ac:dyDescent="0.4">
      <c r="A31" s="163" t="s">
        <v>179</v>
      </c>
      <c r="B31" s="163" t="s">
        <v>180</v>
      </c>
      <c r="D31" s="164">
        <v>527151</v>
      </c>
      <c r="E31" s="164" t="s">
        <v>57</v>
      </c>
    </row>
    <row r="32" spans="1:5" ht="14.1" customHeight="1" x14ac:dyDescent="0.4">
      <c r="A32" s="164">
        <v>522861</v>
      </c>
      <c r="B32" s="164" t="s">
        <v>98</v>
      </c>
      <c r="D32" s="163" t="s">
        <v>181</v>
      </c>
      <c r="E32" s="163" t="s">
        <v>182</v>
      </c>
    </row>
    <row r="33" spans="1:5" ht="14.1" customHeight="1" x14ac:dyDescent="0.35">
      <c r="A33" s="164">
        <v>522862</v>
      </c>
      <c r="B33" s="164" t="s">
        <v>99</v>
      </c>
      <c r="D33" s="164">
        <v>528581</v>
      </c>
      <c r="E33" s="164" t="s">
        <v>183</v>
      </c>
    </row>
    <row r="34" spans="1:5" ht="14.1" customHeight="1" x14ac:dyDescent="0.35">
      <c r="A34" s="164">
        <v>522863</v>
      </c>
      <c r="B34" s="164" t="s">
        <v>77</v>
      </c>
      <c r="D34" s="164">
        <v>528586</v>
      </c>
      <c r="E34" s="164" t="s">
        <v>184</v>
      </c>
    </row>
    <row r="35" spans="1:5" ht="14.1" customHeight="1" x14ac:dyDescent="0.35">
      <c r="A35" s="164">
        <v>522865</v>
      </c>
      <c r="B35" s="164" t="s">
        <v>185</v>
      </c>
      <c r="D35" s="164">
        <v>528596</v>
      </c>
      <c r="E35" s="164" t="s">
        <v>117</v>
      </c>
    </row>
    <row r="36" spans="1:5" ht="14.1" customHeight="1" x14ac:dyDescent="0.35">
      <c r="A36" s="164">
        <v>522867</v>
      </c>
      <c r="B36" s="164" t="s">
        <v>100</v>
      </c>
      <c r="D36" s="164">
        <v>528601</v>
      </c>
      <c r="E36" s="164" t="s">
        <v>186</v>
      </c>
    </row>
    <row r="37" spans="1:5" ht="14.1" customHeight="1" x14ac:dyDescent="0.4">
      <c r="A37" s="164">
        <v>522868</v>
      </c>
      <c r="B37" s="164" t="s">
        <v>101</v>
      </c>
      <c r="D37" s="163" t="s">
        <v>187</v>
      </c>
      <c r="E37" s="163" t="s">
        <v>188</v>
      </c>
    </row>
    <row r="38" spans="1:5" ht="14.1" customHeight="1" x14ac:dyDescent="0.35">
      <c r="A38" s="164">
        <v>522869</v>
      </c>
      <c r="B38" s="164" t="s">
        <v>189</v>
      </c>
      <c r="D38" s="164">
        <v>528636</v>
      </c>
      <c r="E38" s="164" t="s">
        <v>118</v>
      </c>
    </row>
    <row r="39" spans="1:5" ht="14.1" customHeight="1" x14ac:dyDescent="0.35">
      <c r="A39" s="164">
        <v>522870</v>
      </c>
      <c r="B39" s="164" t="s">
        <v>102</v>
      </c>
      <c r="D39" s="164">
        <v>528637</v>
      </c>
      <c r="E39" s="164" t="s">
        <v>190</v>
      </c>
    </row>
    <row r="40" spans="1:5" ht="14.1" customHeight="1" x14ac:dyDescent="0.35">
      <c r="A40" s="164">
        <v>522871</v>
      </c>
      <c r="B40" s="164" t="s">
        <v>191</v>
      </c>
      <c r="D40" s="164">
        <v>528652</v>
      </c>
      <c r="E40" s="164" t="s">
        <v>119</v>
      </c>
    </row>
    <row r="41" spans="1:5" ht="14.1" customHeight="1" x14ac:dyDescent="0.35">
      <c r="A41" s="164">
        <v>522872</v>
      </c>
      <c r="B41" s="164" t="s">
        <v>192</v>
      </c>
      <c r="D41" s="164">
        <v>528653</v>
      </c>
      <c r="E41" s="164" t="s">
        <v>120</v>
      </c>
    </row>
    <row r="42" spans="1:5" ht="14.1" customHeight="1" x14ac:dyDescent="0.35">
      <c r="A42" s="164">
        <v>522873</v>
      </c>
      <c r="B42" s="164" t="s">
        <v>103</v>
      </c>
      <c r="D42" s="164">
        <v>528654</v>
      </c>
      <c r="E42" s="164" t="s">
        <v>121</v>
      </c>
    </row>
    <row r="43" spans="1:5" ht="14.1" customHeight="1" x14ac:dyDescent="0.35">
      <c r="A43" s="164">
        <v>522874</v>
      </c>
      <c r="B43" s="164" t="s">
        <v>75</v>
      </c>
      <c r="D43" s="164">
        <v>528658</v>
      </c>
      <c r="E43" s="164" t="s">
        <v>193</v>
      </c>
    </row>
    <row r="44" spans="1:5" ht="14.1" customHeight="1" x14ac:dyDescent="0.35">
      <c r="A44" s="164">
        <v>522875</v>
      </c>
      <c r="B44" s="164" t="s">
        <v>78</v>
      </c>
      <c r="D44" s="164">
        <v>528697</v>
      </c>
      <c r="E44" s="164" t="s">
        <v>194</v>
      </c>
    </row>
    <row r="45" spans="1:5" ht="14.1" customHeight="1" x14ac:dyDescent="0.35">
      <c r="A45" s="164">
        <v>522877</v>
      </c>
      <c r="B45" s="164" t="s">
        <v>76</v>
      </c>
      <c r="D45" s="164">
        <v>528901</v>
      </c>
      <c r="E45" s="164" t="s">
        <v>124</v>
      </c>
    </row>
    <row r="46" spans="1:5" ht="14.1" customHeight="1" x14ac:dyDescent="0.4">
      <c r="A46" s="164">
        <v>522889</v>
      </c>
      <c r="B46" s="164" t="s">
        <v>80</v>
      </c>
      <c r="D46" s="163" t="s">
        <v>195</v>
      </c>
      <c r="E46" s="163" t="s">
        <v>196</v>
      </c>
    </row>
    <row r="47" spans="1:5" ht="14.1" customHeight="1" x14ac:dyDescent="0.35">
      <c r="A47" s="164">
        <v>522907</v>
      </c>
      <c r="B47" s="164" t="s">
        <v>107</v>
      </c>
      <c r="D47" s="164">
        <v>530003</v>
      </c>
      <c r="E47" s="164" t="s">
        <v>197</v>
      </c>
    </row>
    <row r="48" spans="1:5" ht="14.1" customHeight="1" x14ac:dyDescent="0.4">
      <c r="A48" s="163" t="s">
        <v>198</v>
      </c>
      <c r="B48" s="163" t="s">
        <v>199</v>
      </c>
      <c r="D48" s="164">
        <v>530004</v>
      </c>
      <c r="E48" s="164" t="s">
        <v>126</v>
      </c>
    </row>
    <row r="49" spans="1:5" ht="14.1" customHeight="1" x14ac:dyDescent="0.4">
      <c r="A49" s="164">
        <v>523575</v>
      </c>
      <c r="B49" s="164" t="s">
        <v>200</v>
      </c>
      <c r="D49" s="163" t="s">
        <v>201</v>
      </c>
      <c r="E49" s="163" t="s">
        <v>202</v>
      </c>
    </row>
    <row r="50" spans="1:5" ht="14.1" customHeight="1" x14ac:dyDescent="0.35">
      <c r="A50" s="164">
        <v>523576</v>
      </c>
      <c r="B50" s="164" t="s">
        <v>108</v>
      </c>
      <c r="D50" s="164">
        <v>530001</v>
      </c>
      <c r="E50" s="164" t="s">
        <v>125</v>
      </c>
    </row>
    <row r="51" spans="1:5" ht="14.1" customHeight="1" x14ac:dyDescent="0.35">
      <c r="A51" s="164">
        <v>523577</v>
      </c>
      <c r="B51" s="164" t="s">
        <v>109</v>
      </c>
      <c r="D51" s="164">
        <v>530002</v>
      </c>
      <c r="E51" s="164" t="s">
        <v>203</v>
      </c>
    </row>
    <row r="52" spans="1:5" ht="14.1" customHeight="1" x14ac:dyDescent="0.35">
      <c r="A52" s="164">
        <v>525006</v>
      </c>
      <c r="B52" s="164" t="s">
        <v>114</v>
      </c>
      <c r="D52" s="164">
        <v>530007</v>
      </c>
      <c r="E52" s="164" t="s">
        <v>127</v>
      </c>
    </row>
    <row r="53" spans="1:5" ht="14.1" customHeight="1" x14ac:dyDescent="0.35">
      <c r="A53" s="164">
        <v>528611</v>
      </c>
      <c r="B53" s="164" t="s">
        <v>81</v>
      </c>
      <c r="D53" s="164">
        <v>530008</v>
      </c>
      <c r="E53" s="164" t="s">
        <v>128</v>
      </c>
    </row>
    <row r="54" spans="1:5" ht="14.1" customHeight="1" x14ac:dyDescent="0.4">
      <c r="A54" s="163" t="s">
        <v>204</v>
      </c>
      <c r="B54" s="163" t="s">
        <v>205</v>
      </c>
      <c r="D54" s="164">
        <v>530009</v>
      </c>
      <c r="E54" s="164" t="s">
        <v>206</v>
      </c>
    </row>
    <row r="55" spans="1:5" ht="14.1" customHeight="1" x14ac:dyDescent="0.35">
      <c r="A55" s="164">
        <v>523580</v>
      </c>
      <c r="B55" s="164" t="s">
        <v>74</v>
      </c>
      <c r="D55" s="164">
        <v>530014</v>
      </c>
      <c r="E55" s="164" t="s">
        <v>207</v>
      </c>
    </row>
    <row r="56" spans="1:5" ht="14.1" customHeight="1" x14ac:dyDescent="0.35">
      <c r="A56" s="164">
        <v>523581</v>
      </c>
      <c r="B56" s="164" t="s">
        <v>110</v>
      </c>
      <c r="D56" s="164">
        <v>530019</v>
      </c>
      <c r="E56" s="164" t="s">
        <v>129</v>
      </c>
    </row>
    <row r="57" spans="1:5" ht="14.1" customHeight="1" x14ac:dyDescent="0.4">
      <c r="A57" s="163" t="s">
        <v>208</v>
      </c>
      <c r="B57" s="163" t="s">
        <v>209</v>
      </c>
      <c r="D57" s="165"/>
      <c r="E57" s="165"/>
    </row>
    <row r="58" spans="1:5" ht="14.1" customHeight="1" x14ac:dyDescent="0.35">
      <c r="A58" s="164">
        <v>522879</v>
      </c>
      <c r="B58" s="164" t="s">
        <v>104</v>
      </c>
      <c r="D58" s="165"/>
      <c r="E58" s="165"/>
    </row>
    <row r="59" spans="1:5" ht="14.1" customHeight="1" x14ac:dyDescent="0.35">
      <c r="A59" s="164">
        <v>522880</v>
      </c>
      <c r="B59" s="164" t="s">
        <v>60</v>
      </c>
      <c r="D59" s="165"/>
      <c r="E59" s="165"/>
    </row>
    <row r="60" spans="1:5" ht="14.1" customHeight="1" x14ac:dyDescent="0.35">
      <c r="A60" s="164">
        <v>522890</v>
      </c>
      <c r="B60" s="164" t="s">
        <v>105</v>
      </c>
      <c r="D60" s="165"/>
      <c r="E60" s="165"/>
    </row>
    <row r="61" spans="1:5" ht="14.1" customHeight="1" x14ac:dyDescent="0.35">
      <c r="A61" s="164">
        <v>522896</v>
      </c>
      <c r="B61" s="164" t="s">
        <v>106</v>
      </c>
      <c r="D61" s="165"/>
      <c r="E61" s="165"/>
    </row>
    <row r="62" spans="1:5" ht="14.1" customHeight="1" x14ac:dyDescent="0.35">
      <c r="A62" s="164">
        <v>522908</v>
      </c>
      <c r="B62" s="164" t="s">
        <v>210</v>
      </c>
      <c r="D62" s="165"/>
      <c r="E62" s="165"/>
    </row>
    <row r="63" spans="1:5" ht="14.1" customHeight="1" x14ac:dyDescent="0.35">
      <c r="A63" s="164">
        <v>523578</v>
      </c>
      <c r="B63" s="164" t="s">
        <v>61</v>
      </c>
      <c r="D63" s="165"/>
      <c r="E63" s="165"/>
    </row>
    <row r="64" spans="1:5" ht="14.1" customHeight="1" x14ac:dyDescent="0.35">
      <c r="A64" s="164">
        <v>523582</v>
      </c>
      <c r="B64" s="164" t="s">
        <v>211</v>
      </c>
      <c r="D64" s="165"/>
      <c r="E64" s="165"/>
    </row>
    <row r="65" spans="1:5" ht="16.05" customHeight="1" x14ac:dyDescent="0.5">
      <c r="A65" s="205" t="s">
        <v>136</v>
      </c>
      <c r="B65" s="205"/>
      <c r="D65" s="166" t="s">
        <v>212</v>
      </c>
      <c r="E65" s="165"/>
    </row>
    <row r="66" spans="1:5" ht="16.05" customHeight="1" x14ac:dyDescent="0.5">
      <c r="A66" s="162" t="s">
        <v>140</v>
      </c>
      <c r="B66" s="162" t="s">
        <v>141</v>
      </c>
      <c r="D66" s="202" t="s">
        <v>213</v>
      </c>
      <c r="E66" s="202"/>
    </row>
    <row r="67" spans="1:5" ht="14.1" customHeight="1" x14ac:dyDescent="0.4">
      <c r="A67" s="202" t="s">
        <v>214</v>
      </c>
      <c r="B67" s="202"/>
      <c r="D67" s="203" t="s">
        <v>215</v>
      </c>
      <c r="E67" s="204"/>
    </row>
    <row r="68" spans="1:5" ht="14.1" customHeight="1" x14ac:dyDescent="0.4">
      <c r="A68" s="167" t="s">
        <v>216</v>
      </c>
      <c r="B68" s="167" t="s">
        <v>217</v>
      </c>
      <c r="D68" s="165"/>
      <c r="E68" s="165"/>
    </row>
    <row r="69" spans="1:5" ht="14.1" customHeight="1" x14ac:dyDescent="0.35">
      <c r="A69" s="164">
        <v>485130</v>
      </c>
      <c r="B69" s="164" t="s">
        <v>218</v>
      </c>
    </row>
    <row r="70" spans="1:5" ht="14.1" customHeight="1" x14ac:dyDescent="0.4">
      <c r="A70" s="202" t="s">
        <v>219</v>
      </c>
      <c r="B70" s="202"/>
    </row>
    <row r="71" spans="1:5" ht="14.1" customHeight="1" x14ac:dyDescent="0.35">
      <c r="A71" s="168" t="s">
        <v>220</v>
      </c>
      <c r="B71" s="168" t="s">
        <v>221</v>
      </c>
    </row>
    <row r="72" spans="1:5" ht="14.1" customHeight="1" x14ac:dyDescent="0.35">
      <c r="A72" s="164">
        <v>403330</v>
      </c>
      <c r="B72" s="164" t="s">
        <v>221</v>
      </c>
    </row>
    <row r="73" spans="1:5" ht="14.1" customHeight="1" x14ac:dyDescent="0.4">
      <c r="A73" s="163" t="s">
        <v>222</v>
      </c>
      <c r="B73" s="163" t="s">
        <v>223</v>
      </c>
    </row>
    <row r="74" spans="1:5" ht="14.1" customHeight="1" x14ac:dyDescent="0.35">
      <c r="A74" s="164">
        <v>408338</v>
      </c>
      <c r="B74" s="164" t="s">
        <v>224</v>
      </c>
    </row>
    <row r="75" spans="1:5" ht="14.1" customHeight="1" x14ac:dyDescent="0.35">
      <c r="A75" s="164">
        <v>408341</v>
      </c>
      <c r="B75" s="164" t="s">
        <v>225</v>
      </c>
    </row>
    <row r="76" spans="1:5" ht="14.1" customHeight="1" x14ac:dyDescent="0.35">
      <c r="A76" s="164">
        <v>408344</v>
      </c>
      <c r="B76" s="164" t="s">
        <v>226</v>
      </c>
    </row>
    <row r="77" spans="1:5" ht="14.1" customHeight="1" x14ac:dyDescent="0.35">
      <c r="A77" s="164">
        <v>408346</v>
      </c>
      <c r="B77" s="164" t="s">
        <v>227</v>
      </c>
    </row>
    <row r="78" spans="1:5" ht="14.1" customHeight="1" x14ac:dyDescent="0.4">
      <c r="A78" s="163" t="s">
        <v>228</v>
      </c>
      <c r="B78" s="163" t="s">
        <v>229</v>
      </c>
    </row>
    <row r="79" spans="1:5" ht="14.1" customHeight="1" x14ac:dyDescent="0.35">
      <c r="A79" s="164">
        <v>420004</v>
      </c>
      <c r="B79" s="164" t="s">
        <v>230</v>
      </c>
    </row>
    <row r="80" spans="1:5" ht="14.1" customHeight="1" x14ac:dyDescent="0.4">
      <c r="A80" s="163" t="s">
        <v>231</v>
      </c>
      <c r="B80" s="163" t="s">
        <v>232</v>
      </c>
    </row>
    <row r="81" spans="1:2" ht="14.1" customHeight="1" x14ac:dyDescent="0.35">
      <c r="A81" s="164">
        <v>406670</v>
      </c>
      <c r="B81" s="164" t="s">
        <v>233</v>
      </c>
    </row>
    <row r="82" spans="1:2" ht="14.1" customHeight="1" x14ac:dyDescent="0.4">
      <c r="A82" s="163" t="s">
        <v>234</v>
      </c>
      <c r="B82" s="163" t="s">
        <v>235</v>
      </c>
    </row>
    <row r="83" spans="1:2" ht="14.1" customHeight="1" x14ac:dyDescent="0.35">
      <c r="A83" s="164">
        <v>420011</v>
      </c>
      <c r="B83" s="164" t="s">
        <v>235</v>
      </c>
    </row>
    <row r="84" spans="1:2" ht="14.1" customHeight="1" x14ac:dyDescent="0.35">
      <c r="A84" s="164">
        <v>420017</v>
      </c>
      <c r="B84" s="164" t="s">
        <v>236</v>
      </c>
    </row>
    <row r="85" spans="1:2" ht="14.1" customHeight="1" x14ac:dyDescent="0.4">
      <c r="A85" s="163" t="s">
        <v>237</v>
      </c>
      <c r="B85" s="163" t="s">
        <v>238</v>
      </c>
    </row>
    <row r="86" spans="1:2" ht="14.1" customHeight="1" x14ac:dyDescent="0.35">
      <c r="A86" s="164">
        <v>405003</v>
      </c>
      <c r="B86" s="164" t="s">
        <v>239</v>
      </c>
    </row>
    <row r="87" spans="1:2" ht="14.1" customHeight="1" x14ac:dyDescent="0.35">
      <c r="A87" s="164">
        <v>405005</v>
      </c>
      <c r="B87" s="164" t="s">
        <v>240</v>
      </c>
    </row>
    <row r="88" spans="1:2" ht="14.1" customHeight="1" x14ac:dyDescent="0.4">
      <c r="A88" s="202" t="s">
        <v>241</v>
      </c>
      <c r="B88" s="202"/>
    </row>
    <row r="89" spans="1:2" ht="14.1" customHeight="1" x14ac:dyDescent="0.4">
      <c r="A89" s="163" t="s">
        <v>242</v>
      </c>
      <c r="B89" s="163" t="s">
        <v>243</v>
      </c>
    </row>
    <row r="90" spans="1:2" ht="14.1" customHeight="1" x14ac:dyDescent="0.35">
      <c r="A90" s="164">
        <v>430001</v>
      </c>
      <c r="B90" s="164"/>
    </row>
    <row r="91" spans="1:2" ht="14.1" customHeight="1" x14ac:dyDescent="0.35">
      <c r="A91" s="164">
        <v>430003</v>
      </c>
      <c r="B91" s="164" t="s">
        <v>244</v>
      </c>
    </row>
    <row r="92" spans="1:2" ht="14.1" customHeight="1" x14ac:dyDescent="0.35">
      <c r="A92" s="164">
        <v>430052</v>
      </c>
      <c r="B92" s="164" t="s">
        <v>245</v>
      </c>
    </row>
    <row r="93" spans="1:2" ht="14.1" customHeight="1" x14ac:dyDescent="0.35">
      <c r="A93" s="164">
        <v>430053</v>
      </c>
      <c r="B93" s="164" t="s">
        <v>246</v>
      </c>
    </row>
    <row r="94" spans="1:2" ht="14.1" customHeight="1" x14ac:dyDescent="0.35">
      <c r="A94" s="164">
        <v>430054</v>
      </c>
      <c r="B94" s="164" t="s">
        <v>247</v>
      </c>
    </row>
    <row r="95" spans="1:2" ht="14.1" customHeight="1" x14ac:dyDescent="0.4">
      <c r="A95" s="163" t="s">
        <v>242</v>
      </c>
      <c r="B95" s="163" t="s">
        <v>248</v>
      </c>
    </row>
    <row r="96" spans="1:2" ht="14.1" customHeight="1" x14ac:dyDescent="0.35">
      <c r="A96" s="164">
        <v>420001</v>
      </c>
      <c r="B96" s="164" t="s">
        <v>249</v>
      </c>
    </row>
    <row r="97" spans="1:2" ht="14.1" customHeight="1" x14ac:dyDescent="0.35">
      <c r="A97" s="164">
        <v>420002</v>
      </c>
      <c r="B97" s="164" t="s">
        <v>250</v>
      </c>
    </row>
    <row r="98" spans="1:2" ht="14.1" customHeight="1" x14ac:dyDescent="0.35">
      <c r="A98" s="164">
        <v>420003</v>
      </c>
      <c r="B98" s="164" t="s">
        <v>251</v>
      </c>
    </row>
    <row r="99" spans="1:2" ht="14.1" customHeight="1" x14ac:dyDescent="0.35">
      <c r="A99" s="164">
        <v>420005</v>
      </c>
      <c r="B99" s="164" t="s">
        <v>252</v>
      </c>
    </row>
    <row r="100" spans="1:2" ht="14.1" customHeight="1" x14ac:dyDescent="0.35">
      <c r="A100" s="164">
        <v>420006</v>
      </c>
      <c r="B100" s="164" t="s">
        <v>253</v>
      </c>
    </row>
    <row r="101" spans="1:2" ht="14.1" customHeight="1" x14ac:dyDescent="0.35">
      <c r="A101" s="164">
        <v>420007</v>
      </c>
      <c r="B101" s="164" t="s">
        <v>254</v>
      </c>
    </row>
    <row r="102" spans="1:2" ht="14.1" customHeight="1" x14ac:dyDescent="0.35">
      <c r="A102" s="164">
        <v>420008</v>
      </c>
      <c r="B102" s="164" t="s">
        <v>255</v>
      </c>
    </row>
    <row r="103" spans="1:2" ht="14.1" customHeight="1" x14ac:dyDescent="0.35">
      <c r="A103" s="164">
        <v>420009</v>
      </c>
      <c r="B103" s="164" t="s">
        <v>256</v>
      </c>
    </row>
    <row r="104" spans="1:2" ht="14.1" customHeight="1" x14ac:dyDescent="0.35">
      <c r="A104" s="164">
        <v>420010</v>
      </c>
      <c r="B104" s="164" t="s">
        <v>257</v>
      </c>
    </row>
    <row r="105" spans="1:2" ht="14.1" customHeight="1" x14ac:dyDescent="0.35">
      <c r="A105" s="164">
        <v>420018</v>
      </c>
      <c r="B105" s="164" t="s">
        <v>258</v>
      </c>
    </row>
    <row r="106" spans="1:2" ht="14.1" customHeight="1" x14ac:dyDescent="0.35">
      <c r="A106" s="164">
        <v>420019</v>
      </c>
      <c r="B106" s="164" t="s">
        <v>259</v>
      </c>
    </row>
    <row r="107" spans="1:2" ht="14.1" customHeight="1" x14ac:dyDescent="0.35">
      <c r="A107" s="164">
        <v>420021</v>
      </c>
      <c r="B107" s="164" t="s">
        <v>260</v>
      </c>
    </row>
    <row r="108" spans="1:2" ht="14.1" customHeight="1" x14ac:dyDescent="0.35">
      <c r="A108" s="164">
        <v>420024</v>
      </c>
      <c r="B108" s="164" t="s">
        <v>261</v>
      </c>
    </row>
    <row r="109" spans="1:2" ht="14.1" customHeight="1" x14ac:dyDescent="0.35">
      <c r="A109" s="164">
        <v>420100</v>
      </c>
      <c r="B109" s="164" t="s">
        <v>262</v>
      </c>
    </row>
    <row r="110" spans="1:2" ht="14.1" customHeight="1" x14ac:dyDescent="0.4">
      <c r="A110" s="163" t="s">
        <v>263</v>
      </c>
      <c r="B110" s="163" t="s">
        <v>264</v>
      </c>
    </row>
    <row r="111" spans="1:2" ht="14.1" customHeight="1" x14ac:dyDescent="0.35">
      <c r="A111" s="164">
        <v>420023</v>
      </c>
      <c r="B111" s="164" t="s">
        <v>265</v>
      </c>
    </row>
    <row r="112" spans="1:2" ht="14.1" customHeight="1" x14ac:dyDescent="0.35">
      <c r="A112" s="164">
        <v>437501</v>
      </c>
      <c r="B112" s="164" t="s">
        <v>266</v>
      </c>
    </row>
    <row r="113" spans="1:2" ht="14.1" customHeight="1" x14ac:dyDescent="0.35">
      <c r="A113" s="164">
        <v>437502</v>
      </c>
      <c r="B113" s="164" t="s">
        <v>267</v>
      </c>
    </row>
    <row r="114" spans="1:2" ht="14.1" customHeight="1" x14ac:dyDescent="0.35">
      <c r="A114" s="164">
        <v>437503</v>
      </c>
      <c r="B114" s="164" t="s">
        <v>268</v>
      </c>
    </row>
    <row r="115" spans="1:2" ht="14.1" customHeight="1" x14ac:dyDescent="0.35">
      <c r="A115" s="164">
        <v>437504</v>
      </c>
      <c r="B115" s="164" t="s">
        <v>269</v>
      </c>
    </row>
    <row r="116" spans="1:2" ht="14.1" customHeight="1" x14ac:dyDescent="0.4">
      <c r="A116" s="202" t="s">
        <v>270</v>
      </c>
      <c r="B116" s="202"/>
    </row>
    <row r="117" spans="1:2" ht="14.1" customHeight="1" x14ac:dyDescent="0.4">
      <c r="A117" s="163" t="s">
        <v>271</v>
      </c>
      <c r="B117" s="163" t="s">
        <v>272</v>
      </c>
    </row>
    <row r="118" spans="1:2" ht="14.1" customHeight="1" x14ac:dyDescent="0.35">
      <c r="A118" s="164">
        <v>440004</v>
      </c>
      <c r="B118" s="164" t="s">
        <v>273</v>
      </c>
    </row>
    <row r="119" spans="1:2" ht="14.1" customHeight="1" x14ac:dyDescent="0.35">
      <c r="A119" s="164">
        <v>440005</v>
      </c>
      <c r="B119" s="164" t="s">
        <v>274</v>
      </c>
    </row>
    <row r="120" spans="1:2" ht="14.1" customHeight="1" x14ac:dyDescent="0.4">
      <c r="A120" s="202" t="s">
        <v>275</v>
      </c>
      <c r="B120" s="202"/>
    </row>
    <row r="121" spans="1:2" ht="14.1" customHeight="1" x14ac:dyDescent="0.4">
      <c r="A121" s="163" t="s">
        <v>276</v>
      </c>
      <c r="B121" s="163" t="s">
        <v>277</v>
      </c>
    </row>
    <row r="122" spans="1:2" ht="14.1" customHeight="1" x14ac:dyDescent="0.35">
      <c r="A122" s="164">
        <v>460001</v>
      </c>
      <c r="B122" s="164" t="s">
        <v>278</v>
      </c>
    </row>
    <row r="123" spans="1:2" ht="14.1" customHeight="1" x14ac:dyDescent="0.4">
      <c r="A123" s="202" t="s">
        <v>279</v>
      </c>
      <c r="B123" s="202"/>
    </row>
    <row r="124" spans="1:2" ht="14.1" customHeight="1" x14ac:dyDescent="0.4">
      <c r="A124" s="163" t="s">
        <v>271</v>
      </c>
      <c r="B124" s="163" t="s">
        <v>279</v>
      </c>
    </row>
    <row r="125" spans="1:2" ht="14.1" customHeight="1" x14ac:dyDescent="0.35">
      <c r="A125" s="164">
        <v>425006</v>
      </c>
      <c r="B125" s="164" t="s">
        <v>280</v>
      </c>
    </row>
    <row r="126" spans="1:2" ht="14.1" customHeight="1" x14ac:dyDescent="0.35"/>
    <row r="127" spans="1:2" ht="14.1" customHeight="1" x14ac:dyDescent="0.35"/>
  </sheetData>
  <mergeCells count="13">
    <mergeCell ref="D66:E66"/>
    <mergeCell ref="A1:B1"/>
    <mergeCell ref="D1:E1"/>
    <mergeCell ref="A3:B3"/>
    <mergeCell ref="A15:B15"/>
    <mergeCell ref="A65:B65"/>
    <mergeCell ref="A123:B123"/>
    <mergeCell ref="A67:B67"/>
    <mergeCell ref="D67:E67"/>
    <mergeCell ref="A70:B70"/>
    <mergeCell ref="A88:B88"/>
    <mergeCell ref="A116:B116"/>
    <mergeCell ref="A120:B120"/>
  </mergeCells>
  <pageMargins left="0.39370078740157483" right="0.19685039370078741" top="0.55118110236220474" bottom="0.47244094488188981" header="0.23622047244094491" footer="0.19685039370078741"/>
  <pageSetup paperSize="9" scale="85" orientation="portrait" r:id="rId1"/>
  <headerFooter>
    <oddHeader>&amp;C&amp;"Arial,Bold"&amp;14School GL Codes - Expenditure and Revenue&amp;R&amp;"Arial,Bold"&amp;14&amp;K235BA6Appendix 1</oddHeader>
    <oddFooter>&amp;C&amp;D&amp;RPage &amp;P of &amp;N</oddFoot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1E41"/>
  </sheetPr>
  <dimension ref="A1:P69"/>
  <sheetViews>
    <sheetView view="pageLayout" topLeftCell="H7" zoomScaleNormal="90" workbookViewId="0">
      <selection activeCell="I5" sqref="I5"/>
    </sheetView>
  </sheetViews>
  <sheetFormatPr defaultRowHeight="14.25" x14ac:dyDescent="0.45"/>
  <cols>
    <col min="1" max="1" width="9.19921875" style="30" customWidth="1"/>
    <col min="2" max="2" width="12" style="32" customWidth="1"/>
    <col min="3" max="3" width="12" style="192" customWidth="1"/>
    <col min="4" max="6" width="10.59765625" style="187" customWidth="1"/>
    <col min="7" max="7" width="8.19921875" style="56" customWidth="1"/>
    <col min="8" max="8" width="70.6640625" style="46" customWidth="1"/>
    <col min="9" max="9" width="12.6640625" style="36" customWidth="1"/>
    <col min="10" max="12" width="12.59765625" style="48" customWidth="1"/>
    <col min="13" max="13" width="15.59765625" style="48" customWidth="1"/>
    <col min="14" max="14" width="15.59765625" style="37" customWidth="1"/>
    <col min="15" max="15" width="11.1328125" customWidth="1"/>
    <col min="16" max="16" width="10.53125" customWidth="1"/>
    <col min="18" max="18" width="10.1328125" bestFit="1" customWidth="1"/>
  </cols>
  <sheetData>
    <row r="1" spans="1:16" ht="33.75" customHeight="1" x14ac:dyDescent="0.6">
      <c r="A1" s="199"/>
      <c r="B1" s="200"/>
      <c r="C1" s="211" t="s">
        <v>310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6" ht="30" customHeight="1" x14ac:dyDescent="0.5">
      <c r="A2" s="209"/>
      <c r="B2" s="210"/>
      <c r="C2" s="210"/>
      <c r="D2" s="210"/>
      <c r="E2" s="210" t="s">
        <v>309</v>
      </c>
      <c r="F2" s="210"/>
      <c r="G2" s="210"/>
      <c r="H2" s="210"/>
      <c r="I2" s="210"/>
      <c r="J2" s="210"/>
      <c r="K2" s="210"/>
      <c r="L2" s="210"/>
      <c r="M2" s="210"/>
      <c r="N2" s="210"/>
    </row>
    <row r="3" spans="1:16" ht="33" customHeight="1" x14ac:dyDescent="0.45">
      <c r="A3" s="2" t="s">
        <v>0</v>
      </c>
      <c r="B3" s="3" t="s">
        <v>1</v>
      </c>
      <c r="C3" s="131" t="s">
        <v>88</v>
      </c>
      <c r="D3" s="4" t="s">
        <v>3</v>
      </c>
      <c r="E3" s="52" t="s">
        <v>4</v>
      </c>
      <c r="F3" s="4" t="s">
        <v>5</v>
      </c>
      <c r="G3" s="1" t="s">
        <v>2</v>
      </c>
      <c r="H3" s="126" t="s">
        <v>6</v>
      </c>
      <c r="I3" s="127" t="s">
        <v>85</v>
      </c>
      <c r="J3" s="128" t="s">
        <v>7</v>
      </c>
      <c r="K3" s="129" t="s">
        <v>8</v>
      </c>
      <c r="L3" s="123" t="s">
        <v>86</v>
      </c>
      <c r="M3" s="124" t="s">
        <v>308</v>
      </c>
      <c r="N3" s="125" t="s">
        <v>9</v>
      </c>
    </row>
    <row r="4" spans="1:16" ht="20.25" customHeight="1" x14ac:dyDescent="0.45">
      <c r="A4" s="195" t="s">
        <v>306</v>
      </c>
      <c r="B4" s="196"/>
      <c r="C4" s="188"/>
      <c r="D4" s="5"/>
      <c r="E4" s="5"/>
      <c r="F4" s="5"/>
      <c r="G4" s="54"/>
      <c r="H4" s="130" t="s">
        <v>20</v>
      </c>
      <c r="I4" s="6"/>
      <c r="J4" s="7"/>
      <c r="K4" s="8"/>
      <c r="L4" s="9"/>
      <c r="M4" s="194">
        <v>500</v>
      </c>
      <c r="N4" s="22">
        <v>0</v>
      </c>
      <c r="O4" s="10"/>
    </row>
    <row r="5" spans="1:16" ht="20.25" customHeight="1" x14ac:dyDescent="0.45">
      <c r="A5" s="195" t="s">
        <v>296</v>
      </c>
      <c r="B5" s="196"/>
      <c r="C5" s="189"/>
      <c r="D5" s="176"/>
      <c r="E5" s="177"/>
      <c r="F5" s="5"/>
      <c r="G5" s="54"/>
      <c r="H5" s="175" t="s">
        <v>305</v>
      </c>
      <c r="I5" s="6"/>
      <c r="J5" s="7"/>
      <c r="K5" s="8"/>
      <c r="L5" s="9"/>
      <c r="M5" s="194">
        <v>500</v>
      </c>
      <c r="N5" s="22">
        <v>0</v>
      </c>
      <c r="O5" s="10"/>
    </row>
    <row r="6" spans="1:16" ht="20.25" customHeight="1" x14ac:dyDescent="0.45">
      <c r="A6" s="195"/>
      <c r="B6" s="197">
        <v>43699</v>
      </c>
      <c r="C6" s="190"/>
      <c r="D6" s="176" t="s">
        <v>10</v>
      </c>
      <c r="E6" s="177" t="s">
        <v>10</v>
      </c>
      <c r="F6" s="5" t="s">
        <v>10</v>
      </c>
      <c r="G6" s="53" t="s">
        <v>307</v>
      </c>
      <c r="H6" s="12" t="s">
        <v>312</v>
      </c>
      <c r="I6" s="13"/>
      <c r="J6" s="17">
        <f t="shared" ref="J6:J7" si="0">SUM(L6-K6)</f>
        <v>0</v>
      </c>
      <c r="K6" s="14">
        <v>0</v>
      </c>
      <c r="L6" s="15">
        <v>0</v>
      </c>
      <c r="M6" s="47">
        <v>30</v>
      </c>
      <c r="N6" s="22">
        <v>0</v>
      </c>
      <c r="O6" s="10"/>
      <c r="P6" s="16"/>
    </row>
    <row r="7" spans="1:16" ht="20.25" customHeight="1" x14ac:dyDescent="0.45">
      <c r="A7" s="198"/>
      <c r="B7" s="197">
        <v>43699</v>
      </c>
      <c r="C7" s="190"/>
      <c r="D7" s="176" t="s">
        <v>10</v>
      </c>
      <c r="E7" s="177" t="s">
        <v>10</v>
      </c>
      <c r="F7" s="5" t="s">
        <v>10</v>
      </c>
      <c r="G7" s="53" t="s">
        <v>307</v>
      </c>
      <c r="H7" s="12" t="s">
        <v>87</v>
      </c>
      <c r="I7" s="13" t="s">
        <v>10</v>
      </c>
      <c r="J7" s="17">
        <f t="shared" si="0"/>
        <v>0</v>
      </c>
      <c r="K7" s="14">
        <v>0</v>
      </c>
      <c r="L7" s="15">
        <v>0</v>
      </c>
      <c r="M7" s="47">
        <v>60</v>
      </c>
      <c r="N7" s="22">
        <v>0</v>
      </c>
      <c r="O7" s="10"/>
      <c r="P7" s="16"/>
    </row>
    <row r="8" spans="1:16" ht="18" customHeight="1" x14ac:dyDescent="0.45">
      <c r="A8" s="195" t="s">
        <v>297</v>
      </c>
      <c r="B8" s="197">
        <v>43648</v>
      </c>
      <c r="C8" s="190">
        <v>1234567</v>
      </c>
      <c r="D8" s="179" t="s">
        <v>11</v>
      </c>
      <c r="E8" s="180" t="s">
        <v>12</v>
      </c>
      <c r="F8" s="181" t="s">
        <v>13</v>
      </c>
      <c r="G8" s="55" t="s">
        <v>311</v>
      </c>
      <c r="H8" s="20" t="s">
        <v>313</v>
      </c>
      <c r="I8" s="21" t="s">
        <v>14</v>
      </c>
      <c r="J8" s="17">
        <f t="shared" ref="J8:J9" si="1">SUM(L8-K8)</f>
        <v>272.72727272727269</v>
      </c>
      <c r="K8" s="14">
        <f t="shared" ref="K8" si="2">SUM(L8-L8/1.1)</f>
        <v>27.272727272727309</v>
      </c>
      <c r="L8" s="19">
        <v>300</v>
      </c>
      <c r="M8" s="18">
        <v>0</v>
      </c>
      <c r="N8" s="22">
        <v>0</v>
      </c>
      <c r="O8" s="10"/>
    </row>
    <row r="9" spans="1:16" ht="18" customHeight="1" x14ac:dyDescent="0.45">
      <c r="A9" s="195" t="s">
        <v>298</v>
      </c>
      <c r="B9" s="197">
        <v>43648</v>
      </c>
      <c r="C9" s="190" t="s">
        <v>10</v>
      </c>
      <c r="D9" s="176" t="s">
        <v>10</v>
      </c>
      <c r="E9" s="177" t="s">
        <v>10</v>
      </c>
      <c r="F9" s="5" t="s">
        <v>10</v>
      </c>
      <c r="G9" s="55" t="s">
        <v>15</v>
      </c>
      <c r="H9" s="23" t="s">
        <v>314</v>
      </c>
      <c r="I9" s="25" t="s">
        <v>10</v>
      </c>
      <c r="J9" s="17">
        <f t="shared" si="1"/>
        <v>570</v>
      </c>
      <c r="K9" s="14">
        <v>0</v>
      </c>
      <c r="L9" s="19">
        <v>570</v>
      </c>
      <c r="M9" s="18">
        <v>0</v>
      </c>
      <c r="N9" s="22">
        <v>0</v>
      </c>
      <c r="O9" s="24"/>
    </row>
    <row r="10" spans="1:16" ht="18" customHeight="1" x14ac:dyDescent="0.45">
      <c r="A10" s="195" t="s">
        <v>16</v>
      </c>
      <c r="B10" s="197">
        <v>43650</v>
      </c>
      <c r="C10" s="190" t="s">
        <v>10</v>
      </c>
      <c r="D10" s="176" t="s">
        <v>10</v>
      </c>
      <c r="E10" s="177" t="s">
        <v>10</v>
      </c>
      <c r="F10" s="5" t="s">
        <v>10</v>
      </c>
      <c r="G10" s="55" t="s">
        <v>17</v>
      </c>
      <c r="H10" s="23" t="s">
        <v>315</v>
      </c>
      <c r="I10" s="26" t="s">
        <v>18</v>
      </c>
      <c r="J10" s="17">
        <f t="shared" ref="J10:J32" si="3">SUM(L10-K10)</f>
        <v>23.636363636363633</v>
      </c>
      <c r="K10" s="14">
        <f t="shared" ref="K10:K41" si="4">SUM(L10-L10/1.1)</f>
        <v>2.3636363636363669</v>
      </c>
      <c r="L10" s="19">
        <v>26</v>
      </c>
      <c r="M10" s="18">
        <v>0</v>
      </c>
      <c r="N10" s="22">
        <v>0</v>
      </c>
      <c r="O10" s="24"/>
    </row>
    <row r="11" spans="1:16" ht="18" customHeight="1" x14ac:dyDescent="0.45">
      <c r="A11" s="171"/>
      <c r="B11" s="11"/>
      <c r="C11" s="190"/>
      <c r="D11" s="176"/>
      <c r="E11" s="5"/>
      <c r="F11" s="5"/>
      <c r="G11" s="55"/>
      <c r="H11" s="23"/>
      <c r="I11" s="122"/>
      <c r="J11" s="17">
        <f t="shared" si="3"/>
        <v>0</v>
      </c>
      <c r="K11" s="14">
        <f t="shared" si="4"/>
        <v>0</v>
      </c>
      <c r="L11" s="19">
        <v>0</v>
      </c>
      <c r="M11" s="18">
        <v>0</v>
      </c>
      <c r="N11" s="22">
        <v>0</v>
      </c>
      <c r="O11" s="24"/>
    </row>
    <row r="12" spans="1:16" ht="18" customHeight="1" x14ac:dyDescent="0.45">
      <c r="A12" s="5"/>
      <c r="B12" s="11"/>
      <c r="C12" s="190"/>
      <c r="D12" s="176"/>
      <c r="E12" s="182"/>
      <c r="F12" s="5"/>
      <c r="G12" s="55"/>
      <c r="H12" s="23"/>
      <c r="I12" s="122"/>
      <c r="J12" s="17">
        <f t="shared" si="3"/>
        <v>0</v>
      </c>
      <c r="K12" s="14">
        <f t="shared" si="4"/>
        <v>0</v>
      </c>
      <c r="L12" s="19">
        <v>0</v>
      </c>
      <c r="M12" s="18">
        <v>0</v>
      </c>
      <c r="N12" s="22">
        <v>0</v>
      </c>
      <c r="O12" s="24"/>
    </row>
    <row r="13" spans="1:16" ht="18" customHeight="1" x14ac:dyDescent="0.45">
      <c r="A13" s="5"/>
      <c r="B13" s="11"/>
      <c r="C13" s="190"/>
      <c r="D13" s="176"/>
      <c r="E13" s="182"/>
      <c r="F13" s="5"/>
      <c r="G13" s="55"/>
      <c r="H13" s="23"/>
      <c r="I13" s="122"/>
      <c r="J13" s="17">
        <f t="shared" si="3"/>
        <v>0</v>
      </c>
      <c r="K13" s="14">
        <f t="shared" si="4"/>
        <v>0</v>
      </c>
      <c r="L13" s="19">
        <v>0</v>
      </c>
      <c r="M13" s="18">
        <v>0</v>
      </c>
      <c r="N13" s="22">
        <v>0</v>
      </c>
      <c r="O13" s="24"/>
    </row>
    <row r="14" spans="1:16" ht="18" customHeight="1" x14ac:dyDescent="0.45">
      <c r="A14" s="5"/>
      <c r="B14" s="11"/>
      <c r="C14" s="190"/>
      <c r="D14" s="176"/>
      <c r="E14" s="182"/>
      <c r="F14" s="5"/>
      <c r="G14" s="55"/>
      <c r="H14" s="23"/>
      <c r="I14" s="122"/>
      <c r="J14" s="17">
        <f t="shared" si="3"/>
        <v>0</v>
      </c>
      <c r="K14" s="14">
        <f t="shared" si="4"/>
        <v>0</v>
      </c>
      <c r="L14" s="19">
        <v>0</v>
      </c>
      <c r="M14" s="18">
        <v>0</v>
      </c>
      <c r="N14" s="22">
        <v>0</v>
      </c>
      <c r="O14" s="24"/>
    </row>
    <row r="15" spans="1:16" ht="18" customHeight="1" x14ac:dyDescent="0.45">
      <c r="A15" s="5"/>
      <c r="B15" s="11"/>
      <c r="C15" s="190"/>
      <c r="D15" s="176"/>
      <c r="E15" s="182"/>
      <c r="F15" s="5"/>
      <c r="G15" s="55"/>
      <c r="H15" s="23"/>
      <c r="I15" s="122"/>
      <c r="J15" s="17">
        <f t="shared" si="3"/>
        <v>0</v>
      </c>
      <c r="K15" s="14">
        <f t="shared" si="4"/>
        <v>0</v>
      </c>
      <c r="L15" s="19">
        <v>0</v>
      </c>
      <c r="M15" s="18">
        <v>0</v>
      </c>
      <c r="N15" s="22">
        <v>0</v>
      </c>
      <c r="O15" s="24"/>
    </row>
    <row r="16" spans="1:16" ht="18" customHeight="1" x14ac:dyDescent="0.45">
      <c r="A16" s="5"/>
      <c r="B16" s="11"/>
      <c r="C16" s="190"/>
      <c r="D16" s="176"/>
      <c r="E16" s="182"/>
      <c r="F16" s="5"/>
      <c r="G16" s="55"/>
      <c r="H16" s="23"/>
      <c r="I16" s="122"/>
      <c r="J16" s="17">
        <f t="shared" si="3"/>
        <v>0</v>
      </c>
      <c r="K16" s="14">
        <f t="shared" si="4"/>
        <v>0</v>
      </c>
      <c r="L16" s="19">
        <v>0</v>
      </c>
      <c r="M16" s="18">
        <v>0</v>
      </c>
      <c r="N16" s="22">
        <v>0</v>
      </c>
      <c r="O16" s="24"/>
    </row>
    <row r="17" spans="1:15" ht="18" customHeight="1" x14ac:dyDescent="0.45">
      <c r="A17" s="5"/>
      <c r="B17" s="11"/>
      <c r="C17" s="190"/>
      <c r="D17" s="176"/>
      <c r="E17" s="182"/>
      <c r="F17" s="5"/>
      <c r="G17" s="55"/>
      <c r="H17" s="23"/>
      <c r="I17" s="122"/>
      <c r="J17" s="17">
        <f t="shared" ref="J17:J30" si="5">SUM(L17-K17)</f>
        <v>0</v>
      </c>
      <c r="K17" s="14">
        <f t="shared" ref="K17:K30" si="6">SUM(L17-L17/1.1)</f>
        <v>0</v>
      </c>
      <c r="L17" s="19">
        <v>0</v>
      </c>
      <c r="M17" s="18">
        <v>0</v>
      </c>
      <c r="N17" s="22">
        <v>0</v>
      </c>
      <c r="O17" s="24"/>
    </row>
    <row r="18" spans="1:15" ht="18" customHeight="1" x14ac:dyDescent="0.45">
      <c r="A18" s="5"/>
      <c r="B18" s="11"/>
      <c r="C18" s="190"/>
      <c r="D18" s="176"/>
      <c r="E18" s="182"/>
      <c r="F18" s="5"/>
      <c r="G18" s="55"/>
      <c r="H18" s="23"/>
      <c r="I18" s="122"/>
      <c r="J18" s="17">
        <f t="shared" si="5"/>
        <v>0</v>
      </c>
      <c r="K18" s="14">
        <f t="shared" si="6"/>
        <v>0</v>
      </c>
      <c r="L18" s="19">
        <v>0</v>
      </c>
      <c r="M18" s="18">
        <v>0</v>
      </c>
      <c r="N18" s="22">
        <v>0</v>
      </c>
      <c r="O18" s="24"/>
    </row>
    <row r="19" spans="1:15" ht="18" customHeight="1" x14ac:dyDescent="0.45">
      <c r="A19" s="5"/>
      <c r="B19" s="11"/>
      <c r="C19" s="190"/>
      <c r="D19" s="176"/>
      <c r="E19" s="182"/>
      <c r="F19" s="5"/>
      <c r="G19" s="55"/>
      <c r="H19" s="23"/>
      <c r="I19" s="122"/>
      <c r="J19" s="17">
        <f t="shared" si="5"/>
        <v>0</v>
      </c>
      <c r="K19" s="14">
        <f t="shared" si="6"/>
        <v>0</v>
      </c>
      <c r="L19" s="19">
        <v>0</v>
      </c>
      <c r="M19" s="18">
        <v>0</v>
      </c>
      <c r="N19" s="22">
        <v>0</v>
      </c>
      <c r="O19" s="24"/>
    </row>
    <row r="20" spans="1:15" ht="18" customHeight="1" x14ac:dyDescent="0.45">
      <c r="A20" s="5"/>
      <c r="B20" s="11"/>
      <c r="C20" s="190"/>
      <c r="D20" s="176"/>
      <c r="E20" s="182"/>
      <c r="F20" s="5"/>
      <c r="G20" s="55"/>
      <c r="H20" s="23"/>
      <c r="I20" s="122"/>
      <c r="J20" s="17">
        <f t="shared" si="5"/>
        <v>0</v>
      </c>
      <c r="K20" s="14">
        <f t="shared" si="6"/>
        <v>0</v>
      </c>
      <c r="L20" s="19">
        <v>0</v>
      </c>
      <c r="M20" s="18">
        <v>0</v>
      </c>
      <c r="N20" s="22">
        <v>0</v>
      </c>
      <c r="O20" s="24"/>
    </row>
    <row r="21" spans="1:15" ht="18" customHeight="1" x14ac:dyDescent="0.45">
      <c r="A21" s="5"/>
      <c r="B21" s="11"/>
      <c r="C21" s="190"/>
      <c r="D21" s="176"/>
      <c r="E21" s="182"/>
      <c r="F21" s="5"/>
      <c r="G21" s="55"/>
      <c r="H21" s="23"/>
      <c r="I21" s="122"/>
      <c r="J21" s="17">
        <f t="shared" si="5"/>
        <v>0</v>
      </c>
      <c r="K21" s="14">
        <f t="shared" si="6"/>
        <v>0</v>
      </c>
      <c r="L21" s="19">
        <v>0</v>
      </c>
      <c r="M21" s="18">
        <v>0</v>
      </c>
      <c r="N21" s="22">
        <v>0</v>
      </c>
      <c r="O21" s="24"/>
    </row>
    <row r="22" spans="1:15" ht="18" customHeight="1" x14ac:dyDescent="0.45">
      <c r="A22" s="5"/>
      <c r="B22" s="11"/>
      <c r="C22" s="190"/>
      <c r="D22" s="176"/>
      <c r="E22" s="182"/>
      <c r="F22" s="5"/>
      <c r="G22" s="55"/>
      <c r="H22" s="23"/>
      <c r="I22" s="122"/>
      <c r="J22" s="17">
        <f t="shared" si="5"/>
        <v>0</v>
      </c>
      <c r="K22" s="14">
        <f t="shared" si="6"/>
        <v>0</v>
      </c>
      <c r="L22" s="19">
        <v>0</v>
      </c>
      <c r="M22" s="18">
        <v>0</v>
      </c>
      <c r="N22" s="22">
        <v>0</v>
      </c>
      <c r="O22" s="24"/>
    </row>
    <row r="23" spans="1:15" ht="18" customHeight="1" x14ac:dyDescent="0.45">
      <c r="A23" s="5"/>
      <c r="B23" s="11"/>
      <c r="C23" s="190"/>
      <c r="D23" s="176"/>
      <c r="E23" s="182"/>
      <c r="F23" s="5"/>
      <c r="G23" s="55"/>
      <c r="H23" s="23"/>
      <c r="I23" s="122"/>
      <c r="J23" s="17">
        <f t="shared" si="5"/>
        <v>0</v>
      </c>
      <c r="K23" s="14">
        <f t="shared" si="6"/>
        <v>0</v>
      </c>
      <c r="L23" s="19">
        <v>0</v>
      </c>
      <c r="M23" s="18">
        <v>0</v>
      </c>
      <c r="N23" s="22">
        <v>0</v>
      </c>
      <c r="O23" s="24"/>
    </row>
    <row r="24" spans="1:15" ht="18" customHeight="1" x14ac:dyDescent="0.45">
      <c r="A24" s="5"/>
      <c r="B24" s="11"/>
      <c r="C24" s="190"/>
      <c r="D24" s="176"/>
      <c r="E24" s="182"/>
      <c r="F24" s="5"/>
      <c r="G24" s="55"/>
      <c r="H24" s="23"/>
      <c r="I24" s="122"/>
      <c r="J24" s="17">
        <f t="shared" si="5"/>
        <v>0</v>
      </c>
      <c r="K24" s="14">
        <f t="shared" si="6"/>
        <v>0</v>
      </c>
      <c r="L24" s="19">
        <v>0</v>
      </c>
      <c r="M24" s="18">
        <v>0</v>
      </c>
      <c r="N24" s="22">
        <v>0</v>
      </c>
      <c r="O24" s="24"/>
    </row>
    <row r="25" spans="1:15" ht="18" customHeight="1" x14ac:dyDescent="0.45">
      <c r="A25" s="5"/>
      <c r="B25" s="11"/>
      <c r="C25" s="190"/>
      <c r="D25" s="176"/>
      <c r="E25" s="182"/>
      <c r="F25" s="5"/>
      <c r="G25" s="55"/>
      <c r="H25" s="23"/>
      <c r="I25" s="122"/>
      <c r="J25" s="17">
        <f t="shared" si="5"/>
        <v>0</v>
      </c>
      <c r="K25" s="14">
        <f t="shared" si="6"/>
        <v>0</v>
      </c>
      <c r="L25" s="19">
        <v>0</v>
      </c>
      <c r="M25" s="18">
        <v>0</v>
      </c>
      <c r="N25" s="22">
        <v>0</v>
      </c>
      <c r="O25" s="24"/>
    </row>
    <row r="26" spans="1:15" ht="18" customHeight="1" x14ac:dyDescent="0.45">
      <c r="A26" s="5"/>
      <c r="B26" s="11"/>
      <c r="C26" s="190"/>
      <c r="D26" s="176"/>
      <c r="E26" s="182"/>
      <c r="F26" s="5"/>
      <c r="G26" s="55"/>
      <c r="H26" s="23"/>
      <c r="I26" s="122"/>
      <c r="J26" s="17">
        <f t="shared" si="5"/>
        <v>0</v>
      </c>
      <c r="K26" s="14">
        <f t="shared" si="6"/>
        <v>0</v>
      </c>
      <c r="L26" s="19">
        <v>0</v>
      </c>
      <c r="M26" s="18">
        <v>0</v>
      </c>
      <c r="N26" s="22">
        <v>0</v>
      </c>
      <c r="O26" s="24"/>
    </row>
    <row r="27" spans="1:15" ht="18" customHeight="1" x14ac:dyDescent="0.45">
      <c r="A27" s="5"/>
      <c r="B27" s="11"/>
      <c r="C27" s="190"/>
      <c r="D27" s="176"/>
      <c r="E27" s="182"/>
      <c r="F27" s="5"/>
      <c r="G27" s="55"/>
      <c r="H27" s="23"/>
      <c r="I27" s="122"/>
      <c r="J27" s="17">
        <f t="shared" si="5"/>
        <v>0</v>
      </c>
      <c r="K27" s="14">
        <f t="shared" si="6"/>
        <v>0</v>
      </c>
      <c r="L27" s="19">
        <v>0</v>
      </c>
      <c r="M27" s="18">
        <v>0</v>
      </c>
      <c r="N27" s="22">
        <v>0</v>
      </c>
      <c r="O27" s="24"/>
    </row>
    <row r="28" spans="1:15" ht="18" customHeight="1" x14ac:dyDescent="0.45">
      <c r="A28" s="5"/>
      <c r="B28" s="11"/>
      <c r="C28" s="190"/>
      <c r="D28" s="176"/>
      <c r="E28" s="182"/>
      <c r="F28" s="5"/>
      <c r="G28" s="55"/>
      <c r="H28" s="23"/>
      <c r="I28" s="122"/>
      <c r="J28" s="17">
        <f t="shared" si="5"/>
        <v>0</v>
      </c>
      <c r="K28" s="14">
        <f t="shared" si="6"/>
        <v>0</v>
      </c>
      <c r="L28" s="19">
        <v>0</v>
      </c>
      <c r="M28" s="18">
        <v>0</v>
      </c>
      <c r="N28" s="22">
        <v>0</v>
      </c>
      <c r="O28" s="24"/>
    </row>
    <row r="29" spans="1:15" ht="18" customHeight="1" x14ac:dyDescent="0.45">
      <c r="A29" s="5"/>
      <c r="B29" s="11"/>
      <c r="C29" s="190"/>
      <c r="D29" s="176"/>
      <c r="E29" s="182"/>
      <c r="F29" s="5"/>
      <c r="G29" s="55"/>
      <c r="H29" s="23"/>
      <c r="I29" s="122"/>
      <c r="J29" s="17">
        <f t="shared" si="5"/>
        <v>0</v>
      </c>
      <c r="K29" s="14">
        <f t="shared" si="6"/>
        <v>0</v>
      </c>
      <c r="L29" s="19">
        <v>0</v>
      </c>
      <c r="M29" s="18">
        <v>0</v>
      </c>
      <c r="N29" s="22">
        <v>0</v>
      </c>
      <c r="O29" s="24"/>
    </row>
    <row r="30" spans="1:15" ht="18" customHeight="1" x14ac:dyDescent="0.45">
      <c r="A30" s="5"/>
      <c r="B30" s="11"/>
      <c r="C30" s="190"/>
      <c r="D30" s="176"/>
      <c r="E30" s="182"/>
      <c r="F30" s="5"/>
      <c r="G30" s="55"/>
      <c r="H30" s="23"/>
      <c r="I30" s="122"/>
      <c r="J30" s="17">
        <f t="shared" si="5"/>
        <v>0</v>
      </c>
      <c r="K30" s="14">
        <f t="shared" si="6"/>
        <v>0</v>
      </c>
      <c r="L30" s="19">
        <v>0</v>
      </c>
      <c r="M30" s="18">
        <v>0</v>
      </c>
      <c r="N30" s="22">
        <v>0</v>
      </c>
      <c r="O30" s="24"/>
    </row>
    <row r="31" spans="1:15" ht="18" customHeight="1" x14ac:dyDescent="0.45">
      <c r="A31" s="5"/>
      <c r="B31" s="11"/>
      <c r="C31" s="190"/>
      <c r="D31" s="176"/>
      <c r="E31" s="182"/>
      <c r="F31" s="5"/>
      <c r="G31" s="55"/>
      <c r="H31" s="23"/>
      <c r="I31" s="122"/>
      <c r="J31" s="17">
        <f t="shared" si="3"/>
        <v>0</v>
      </c>
      <c r="K31" s="14">
        <f t="shared" si="4"/>
        <v>0</v>
      </c>
      <c r="L31" s="19">
        <v>0</v>
      </c>
      <c r="M31" s="18">
        <v>0</v>
      </c>
      <c r="N31" s="22">
        <v>0</v>
      </c>
      <c r="O31" s="24"/>
    </row>
    <row r="32" spans="1:15" ht="18" customHeight="1" x14ac:dyDescent="0.45">
      <c r="A32" s="5"/>
      <c r="B32" s="11"/>
      <c r="C32" s="190"/>
      <c r="D32" s="176"/>
      <c r="E32" s="182"/>
      <c r="F32" s="5"/>
      <c r="G32" s="55"/>
      <c r="H32" s="23"/>
      <c r="I32" s="122"/>
      <c r="J32" s="17">
        <f t="shared" si="3"/>
        <v>0</v>
      </c>
      <c r="K32" s="14">
        <f t="shared" si="4"/>
        <v>0</v>
      </c>
      <c r="L32" s="19">
        <v>0</v>
      </c>
      <c r="M32" s="18">
        <v>0</v>
      </c>
      <c r="N32" s="22">
        <v>0</v>
      </c>
      <c r="O32" s="24"/>
    </row>
    <row r="33" spans="1:15" ht="18" customHeight="1" x14ac:dyDescent="0.45">
      <c r="A33" s="5"/>
      <c r="B33" s="11"/>
      <c r="C33" s="191"/>
      <c r="D33" s="183"/>
      <c r="E33" s="184"/>
      <c r="F33" s="5"/>
      <c r="G33" s="55"/>
      <c r="H33" s="23"/>
      <c r="I33" s="25"/>
      <c r="J33" s="17">
        <f t="shared" ref="J33:J42" si="7">SUM(L33-K33)</f>
        <v>0</v>
      </c>
      <c r="K33" s="14">
        <f t="shared" si="4"/>
        <v>0</v>
      </c>
      <c r="L33" s="19">
        <v>0</v>
      </c>
      <c r="M33" s="18">
        <v>0</v>
      </c>
      <c r="N33" s="22">
        <v>0</v>
      </c>
    </row>
    <row r="34" spans="1:15" ht="18" customHeight="1" x14ac:dyDescent="0.45">
      <c r="A34" s="5"/>
      <c r="B34" s="11"/>
      <c r="C34" s="191"/>
      <c r="D34" s="184"/>
      <c r="E34" s="185"/>
      <c r="F34" s="5"/>
      <c r="G34" s="55"/>
      <c r="H34" s="23"/>
      <c r="I34" s="25"/>
      <c r="J34" s="17">
        <f t="shared" si="7"/>
        <v>0</v>
      </c>
      <c r="K34" s="14">
        <f t="shared" si="4"/>
        <v>0</v>
      </c>
      <c r="L34" s="19">
        <v>0</v>
      </c>
      <c r="M34" s="18">
        <v>0</v>
      </c>
      <c r="N34" s="22">
        <v>0</v>
      </c>
    </row>
    <row r="35" spans="1:15" ht="18" customHeight="1" x14ac:dyDescent="0.45">
      <c r="A35" s="5"/>
      <c r="B35" s="11"/>
      <c r="C35" s="191"/>
      <c r="D35" s="184"/>
      <c r="E35" s="185"/>
      <c r="F35" s="5"/>
      <c r="G35" s="55"/>
      <c r="H35" s="23"/>
      <c r="I35" s="25"/>
      <c r="J35" s="17">
        <f t="shared" si="7"/>
        <v>0</v>
      </c>
      <c r="K35" s="14">
        <f t="shared" si="4"/>
        <v>0</v>
      </c>
      <c r="L35" s="19">
        <v>0</v>
      </c>
      <c r="M35" s="18">
        <v>0</v>
      </c>
      <c r="N35" s="22">
        <v>0</v>
      </c>
    </row>
    <row r="36" spans="1:15" ht="18" customHeight="1" x14ac:dyDescent="0.45">
      <c r="A36" s="5"/>
      <c r="B36" s="11"/>
      <c r="C36" s="191"/>
      <c r="D36" s="184"/>
      <c r="E36" s="185"/>
      <c r="F36" s="5"/>
      <c r="G36" s="55"/>
      <c r="H36" s="23"/>
      <c r="I36" s="25"/>
      <c r="J36" s="17">
        <f t="shared" si="7"/>
        <v>0</v>
      </c>
      <c r="K36" s="14">
        <f t="shared" si="4"/>
        <v>0</v>
      </c>
      <c r="L36" s="19">
        <v>0</v>
      </c>
      <c r="M36" s="18">
        <v>0</v>
      </c>
      <c r="N36" s="22">
        <v>0</v>
      </c>
    </row>
    <row r="37" spans="1:15" ht="18" customHeight="1" x14ac:dyDescent="0.45">
      <c r="A37" s="5"/>
      <c r="B37" s="11"/>
      <c r="C37" s="191"/>
      <c r="D37" s="184"/>
      <c r="E37" s="185"/>
      <c r="F37" s="5"/>
      <c r="G37" s="55"/>
      <c r="H37" s="23"/>
      <c r="I37" s="25"/>
      <c r="J37" s="17">
        <f t="shared" si="7"/>
        <v>0</v>
      </c>
      <c r="K37" s="14">
        <f t="shared" si="4"/>
        <v>0</v>
      </c>
      <c r="L37" s="19">
        <v>0</v>
      </c>
      <c r="M37" s="18">
        <v>0</v>
      </c>
      <c r="N37" s="22">
        <v>0</v>
      </c>
    </row>
    <row r="38" spans="1:15" ht="18" customHeight="1" x14ac:dyDescent="0.45">
      <c r="A38" s="5"/>
      <c r="B38" s="11"/>
      <c r="C38" s="191"/>
      <c r="D38" s="182"/>
      <c r="E38" s="186"/>
      <c r="F38" s="5"/>
      <c r="G38" s="55"/>
      <c r="H38" s="23"/>
      <c r="I38" s="25"/>
      <c r="J38" s="17">
        <f t="shared" si="7"/>
        <v>0</v>
      </c>
      <c r="K38" s="14">
        <f t="shared" si="4"/>
        <v>0</v>
      </c>
      <c r="L38" s="19">
        <v>0</v>
      </c>
      <c r="M38" s="18">
        <v>0</v>
      </c>
      <c r="N38" s="22">
        <v>0</v>
      </c>
    </row>
    <row r="39" spans="1:15" ht="18" customHeight="1" x14ac:dyDescent="0.45">
      <c r="A39" s="5"/>
      <c r="B39" s="11"/>
      <c r="C39" s="190"/>
      <c r="D39" s="176"/>
      <c r="E39" s="177"/>
      <c r="F39" s="5"/>
      <c r="G39" s="55"/>
      <c r="H39" s="23"/>
      <c r="I39" s="25"/>
      <c r="J39" s="17">
        <f t="shared" si="7"/>
        <v>0</v>
      </c>
      <c r="K39" s="14">
        <f t="shared" si="4"/>
        <v>0</v>
      </c>
      <c r="L39" s="19">
        <v>0</v>
      </c>
      <c r="M39" s="18">
        <v>0</v>
      </c>
      <c r="N39" s="22">
        <v>0</v>
      </c>
    </row>
    <row r="40" spans="1:15" ht="18" customHeight="1" x14ac:dyDescent="0.45">
      <c r="A40" s="5"/>
      <c r="B40" s="11"/>
      <c r="C40" s="190"/>
      <c r="D40" s="176"/>
      <c r="E40" s="177"/>
      <c r="F40" s="5"/>
      <c r="G40" s="55"/>
      <c r="H40" s="23"/>
      <c r="I40" s="25"/>
      <c r="J40" s="17">
        <f t="shared" si="7"/>
        <v>0</v>
      </c>
      <c r="K40" s="14">
        <f t="shared" si="4"/>
        <v>0</v>
      </c>
      <c r="L40" s="19">
        <v>0</v>
      </c>
      <c r="M40" s="18">
        <v>0</v>
      </c>
      <c r="N40" s="22">
        <v>0</v>
      </c>
    </row>
    <row r="41" spans="1:15" ht="18" customHeight="1" x14ac:dyDescent="0.45">
      <c r="A41" s="5"/>
      <c r="B41" s="11"/>
      <c r="C41" s="190"/>
      <c r="D41" s="176"/>
      <c r="E41" s="177"/>
      <c r="F41" s="5"/>
      <c r="G41" s="55"/>
      <c r="H41" s="23"/>
      <c r="I41" s="25"/>
      <c r="J41" s="17">
        <f t="shared" si="7"/>
        <v>0</v>
      </c>
      <c r="K41" s="14">
        <f t="shared" si="4"/>
        <v>0</v>
      </c>
      <c r="L41" s="19">
        <v>0</v>
      </c>
      <c r="M41" s="18">
        <v>0</v>
      </c>
      <c r="N41" s="22">
        <v>0</v>
      </c>
    </row>
    <row r="42" spans="1:15" ht="18" customHeight="1" x14ac:dyDescent="0.45">
      <c r="A42" s="5"/>
      <c r="B42" s="11"/>
      <c r="C42" s="190"/>
      <c r="D42" s="176"/>
      <c r="E42" s="177"/>
      <c r="F42" s="5"/>
      <c r="G42" s="55"/>
      <c r="H42" s="23"/>
      <c r="I42" s="13"/>
      <c r="J42" s="17">
        <f t="shared" si="7"/>
        <v>0</v>
      </c>
      <c r="K42" s="14">
        <f t="shared" ref="K42" si="8">SUM(L42-L42/1.1)</f>
        <v>0</v>
      </c>
      <c r="L42" s="19">
        <v>0</v>
      </c>
      <c r="M42" s="18">
        <v>0</v>
      </c>
      <c r="N42" s="22">
        <v>0</v>
      </c>
    </row>
    <row r="43" spans="1:15" ht="25.05" customHeight="1" x14ac:dyDescent="0.45">
      <c r="A43" s="206" t="s">
        <v>19</v>
      </c>
      <c r="B43" s="207"/>
      <c r="C43" s="207"/>
      <c r="D43" s="207"/>
      <c r="E43" s="207"/>
      <c r="F43" s="207"/>
      <c r="G43" s="207"/>
      <c r="H43" s="208"/>
      <c r="I43" s="27"/>
      <c r="J43" s="28">
        <f>SUM(J6:J42)</f>
        <v>866.36363636363637</v>
      </c>
      <c r="K43" s="29">
        <f>SUM(K4:K42)</f>
        <v>29.636363636363676</v>
      </c>
      <c r="L43" s="201">
        <f>SUM(L4:L42)</f>
        <v>896</v>
      </c>
      <c r="M43" s="193">
        <f>SUM(M4:M42)</f>
        <v>1090</v>
      </c>
      <c r="N43" s="193">
        <f>SUM(M43-L43)</f>
        <v>194</v>
      </c>
    </row>
    <row r="44" spans="1:15" x14ac:dyDescent="0.45">
      <c r="H44" s="35"/>
      <c r="J44" s="36"/>
      <c r="L44" s="49"/>
      <c r="M44" s="49"/>
    </row>
    <row r="45" spans="1:15" x14ac:dyDescent="0.45">
      <c r="A45" s="38"/>
      <c r="H45" s="35"/>
      <c r="I45" s="34"/>
      <c r="J45" s="50"/>
      <c r="L45" s="49"/>
      <c r="M45" s="51"/>
      <c r="N45" s="39"/>
    </row>
    <row r="46" spans="1:15" ht="15.4" x14ac:dyDescent="0.45">
      <c r="H46" s="40"/>
      <c r="I46" s="34"/>
      <c r="J46" s="50"/>
      <c r="L46" s="49"/>
      <c r="M46" s="50"/>
      <c r="N46" s="39"/>
      <c r="O46" s="24"/>
    </row>
    <row r="47" spans="1:15" x14ac:dyDescent="0.45">
      <c r="H47" s="31"/>
      <c r="I47" s="34"/>
      <c r="J47" s="50"/>
      <c r="L47" s="49"/>
      <c r="M47" s="50"/>
      <c r="N47" s="39"/>
      <c r="O47" s="24"/>
    </row>
    <row r="48" spans="1:15" x14ac:dyDescent="0.45">
      <c r="H48" s="31"/>
      <c r="I48" s="34"/>
      <c r="J48" s="50"/>
      <c r="L48" s="49"/>
      <c r="M48" s="50"/>
      <c r="N48" s="39"/>
      <c r="O48" s="24"/>
    </row>
    <row r="49" spans="8:15" x14ac:dyDescent="0.45">
      <c r="H49" s="33"/>
      <c r="I49" s="34"/>
      <c r="J49" s="50"/>
      <c r="L49" s="49"/>
      <c r="M49" s="50"/>
      <c r="N49" s="39"/>
      <c r="O49" s="24"/>
    </row>
    <row r="50" spans="8:15" x14ac:dyDescent="0.45">
      <c r="H50" s="33"/>
      <c r="I50" s="34"/>
      <c r="J50" s="50"/>
      <c r="L50" s="49"/>
      <c r="M50" s="50"/>
      <c r="N50" s="41"/>
      <c r="O50" s="24"/>
    </row>
    <row r="51" spans="8:15" x14ac:dyDescent="0.45">
      <c r="H51" s="33"/>
      <c r="I51" s="34"/>
      <c r="J51" s="50"/>
      <c r="L51" s="49"/>
      <c r="M51" s="50"/>
      <c r="N51" s="41"/>
      <c r="O51" s="24"/>
    </row>
    <row r="52" spans="8:15" x14ac:dyDescent="0.45">
      <c r="H52" s="33"/>
      <c r="I52" s="34"/>
      <c r="J52" s="50"/>
      <c r="L52" s="49"/>
      <c r="M52" s="50"/>
      <c r="N52" s="41"/>
      <c r="O52" s="24"/>
    </row>
    <row r="53" spans="8:15" x14ac:dyDescent="0.45">
      <c r="H53" s="33"/>
      <c r="I53" s="34"/>
      <c r="J53" s="50"/>
      <c r="L53" s="49"/>
      <c r="M53" s="50"/>
      <c r="N53" s="41"/>
      <c r="O53" s="24"/>
    </row>
    <row r="54" spans="8:15" x14ac:dyDescent="0.45">
      <c r="H54" s="42"/>
      <c r="I54" s="43"/>
      <c r="J54" s="50"/>
      <c r="L54" s="49"/>
      <c r="M54" s="50"/>
      <c r="N54" s="41"/>
      <c r="O54" s="24"/>
    </row>
    <row r="55" spans="8:15" x14ac:dyDescent="0.45">
      <c r="H55" s="42"/>
      <c r="I55" s="43"/>
      <c r="J55" s="50"/>
      <c r="L55" s="49"/>
      <c r="M55" s="50"/>
      <c r="N55" s="41"/>
      <c r="O55" s="24"/>
    </row>
    <row r="56" spans="8:15" x14ac:dyDescent="0.45">
      <c r="H56" s="42"/>
      <c r="I56" s="43"/>
      <c r="J56" s="50"/>
      <c r="L56" s="49"/>
      <c r="M56" s="50"/>
      <c r="N56" s="41"/>
      <c r="O56" s="24"/>
    </row>
    <row r="57" spans="8:15" x14ac:dyDescent="0.45">
      <c r="H57" s="42"/>
      <c r="I57" s="43"/>
      <c r="J57" s="50"/>
      <c r="L57" s="49"/>
      <c r="M57" s="50"/>
      <c r="N57" s="41"/>
      <c r="O57" s="24"/>
    </row>
    <row r="58" spans="8:15" x14ac:dyDescent="0.45">
      <c r="H58" s="44"/>
      <c r="I58" s="43"/>
      <c r="J58" s="50"/>
      <c r="L58" s="49"/>
      <c r="M58" s="50"/>
      <c r="N58" s="41"/>
      <c r="O58" s="24"/>
    </row>
    <row r="59" spans="8:15" x14ac:dyDescent="0.45">
      <c r="H59" s="45"/>
      <c r="I59" s="43"/>
      <c r="J59" s="50"/>
      <c r="L59" s="49"/>
      <c r="M59" s="50"/>
      <c r="N59" s="41"/>
    </row>
    <row r="60" spans="8:15" x14ac:dyDescent="0.45">
      <c r="H60" s="45"/>
      <c r="I60" s="43"/>
      <c r="J60" s="50"/>
      <c r="L60" s="49"/>
      <c r="M60" s="50"/>
      <c r="N60" s="41"/>
    </row>
    <row r="61" spans="8:15" x14ac:dyDescent="0.45">
      <c r="H61" s="45"/>
      <c r="I61" s="43"/>
      <c r="J61" s="50"/>
      <c r="L61" s="49"/>
      <c r="M61" s="50"/>
      <c r="N61" s="41"/>
    </row>
    <row r="62" spans="8:15" x14ac:dyDescent="0.45">
      <c r="J62" s="50"/>
      <c r="L62" s="49"/>
      <c r="M62" s="50"/>
      <c r="N62" s="41"/>
    </row>
    <row r="63" spans="8:15" x14ac:dyDescent="0.45">
      <c r="J63" s="50"/>
      <c r="L63" s="49"/>
      <c r="M63" s="50"/>
      <c r="N63" s="41"/>
    </row>
    <row r="64" spans="8:15" x14ac:dyDescent="0.45">
      <c r="J64" s="50"/>
      <c r="L64" s="49"/>
      <c r="M64" s="50"/>
      <c r="N64" s="41"/>
    </row>
    <row r="65" spans="10:14" x14ac:dyDescent="0.45">
      <c r="J65" s="36"/>
      <c r="L65" s="49"/>
      <c r="M65" s="50"/>
      <c r="N65" s="41"/>
    </row>
    <row r="66" spans="10:14" x14ac:dyDescent="0.45">
      <c r="J66" s="36"/>
      <c r="L66" s="49"/>
    </row>
    <row r="67" spans="10:14" x14ac:dyDescent="0.45">
      <c r="J67" s="36"/>
      <c r="L67" s="49"/>
    </row>
    <row r="68" spans="10:14" x14ac:dyDescent="0.45">
      <c r="J68" s="36"/>
    </row>
    <row r="69" spans="10:14" x14ac:dyDescent="0.45">
      <c r="J69" s="36"/>
    </row>
  </sheetData>
  <autoFilter ref="A3:N45"/>
  <mergeCells count="5">
    <mergeCell ref="A43:H43"/>
    <mergeCell ref="A2:D2"/>
    <mergeCell ref="C1:N1"/>
    <mergeCell ref="E2:H2"/>
    <mergeCell ref="I2:N2"/>
  </mergeCells>
  <pageMargins left="0.39370078740157483" right="0.11811023622047245" top="0.47244094488188981" bottom="0.47244094488188981" header="0.19685039370078741" footer="0.19685039370078741"/>
  <pageSetup paperSize="9" scale="62" orientation="landscape" r:id="rId1"/>
  <headerFooter>
    <oddHeader>&amp;R&amp;"Arial,Bold"&amp;14&amp;K235BA6Appendix 2</oddHeader>
    <oddFooter>&amp;C&amp;A&amp;R&amp;D &amp;T 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43"/>
  <sheetViews>
    <sheetView view="pageLayout" zoomScaleNormal="100" workbookViewId="0">
      <selection activeCell="B1" sqref="B1:I1"/>
    </sheetView>
  </sheetViews>
  <sheetFormatPr defaultRowHeight="14.25" x14ac:dyDescent="0.45"/>
  <cols>
    <col min="1" max="1" width="7.1328125" style="115" customWidth="1"/>
    <col min="2" max="2" width="44.86328125" customWidth="1"/>
    <col min="3" max="3" width="9.86328125" customWidth="1"/>
    <col min="4" max="4" width="10.19921875" customWidth="1"/>
    <col min="5" max="5" width="10" customWidth="1"/>
    <col min="6" max="6" width="12.19921875" customWidth="1"/>
    <col min="7" max="7" width="3" style="99" customWidth="1"/>
    <col min="8" max="8" width="15.6640625" customWidth="1"/>
    <col min="9" max="9" width="3.19921875" style="104" customWidth="1"/>
  </cols>
  <sheetData>
    <row r="1" spans="1:9" ht="50.1" customHeight="1" x14ac:dyDescent="0.45">
      <c r="A1" s="143"/>
      <c r="B1" s="213" t="s">
        <v>30</v>
      </c>
      <c r="C1" s="214"/>
      <c r="D1" s="214"/>
      <c r="E1" s="214"/>
      <c r="F1" s="214"/>
      <c r="G1" s="214"/>
      <c r="H1" s="214"/>
      <c r="I1" s="214"/>
    </row>
    <row r="2" spans="1:9" s="100" customFormat="1" ht="25.05" customHeight="1" x14ac:dyDescent="0.55000000000000004">
      <c r="A2" s="215" t="s">
        <v>316</v>
      </c>
      <c r="B2" s="216"/>
      <c r="C2" s="216"/>
      <c r="D2" s="216"/>
      <c r="E2" s="216"/>
      <c r="F2" s="216"/>
      <c r="G2" s="216"/>
      <c r="H2" s="216"/>
      <c r="I2" s="217"/>
    </row>
    <row r="3" spans="1:9" ht="25.05" customHeight="1" x14ac:dyDescent="0.5">
      <c r="A3" s="141" t="s">
        <v>137</v>
      </c>
      <c r="B3" s="142" t="s">
        <v>286</v>
      </c>
      <c r="C3" s="157" t="s">
        <v>51</v>
      </c>
      <c r="D3" s="157" t="s">
        <v>139</v>
      </c>
      <c r="E3" s="157" t="s">
        <v>52</v>
      </c>
      <c r="F3" s="157" t="s">
        <v>53</v>
      </c>
      <c r="G3" s="158"/>
      <c r="H3" s="157" t="s">
        <v>67</v>
      </c>
      <c r="I3" s="94"/>
    </row>
    <row r="4" spans="1:9" s="63" customFormat="1" ht="20.100000000000001" customHeight="1" x14ac:dyDescent="0.45">
      <c r="A4" s="113"/>
      <c r="B4" s="105" t="s">
        <v>20</v>
      </c>
      <c r="C4" s="132"/>
      <c r="D4" s="106"/>
      <c r="E4" s="107"/>
      <c r="F4" s="108">
        <v>0</v>
      </c>
      <c r="G4" s="110">
        <v>1</v>
      </c>
      <c r="H4" s="62"/>
      <c r="I4" s="102"/>
    </row>
    <row r="5" spans="1:9" s="63" customFormat="1" ht="20.100000000000001" customHeight="1" x14ac:dyDescent="0.45">
      <c r="A5" s="114">
        <v>430001</v>
      </c>
      <c r="B5" s="64" t="s">
        <v>285</v>
      </c>
      <c r="C5" s="133"/>
      <c r="D5" s="65"/>
      <c r="E5" s="66"/>
      <c r="F5" s="61">
        <v>0</v>
      </c>
      <c r="G5" s="110">
        <v>2</v>
      </c>
      <c r="H5" s="62"/>
      <c r="I5" s="102"/>
    </row>
    <row r="6" spans="1:9" ht="20.100000000000001" customHeight="1" x14ac:dyDescent="0.45">
      <c r="A6" s="114">
        <v>408346</v>
      </c>
      <c r="B6" s="67" t="s">
        <v>284</v>
      </c>
      <c r="C6" s="134">
        <v>0</v>
      </c>
      <c r="D6" s="91" t="s">
        <v>21</v>
      </c>
      <c r="E6" s="68">
        <v>0</v>
      </c>
      <c r="F6" s="69">
        <f>C6*E6</f>
        <v>0</v>
      </c>
      <c r="G6" s="112">
        <v>3</v>
      </c>
      <c r="I6" s="96"/>
    </row>
    <row r="7" spans="1:9" ht="20.100000000000001" customHeight="1" x14ac:dyDescent="0.45">
      <c r="A7" s="114">
        <v>408346</v>
      </c>
      <c r="B7" s="67" t="s">
        <v>284</v>
      </c>
      <c r="C7" s="135">
        <v>0</v>
      </c>
      <c r="D7" s="85" t="s">
        <v>22</v>
      </c>
      <c r="E7" s="71">
        <v>0</v>
      </c>
      <c r="F7" s="72">
        <f>C7*E7</f>
        <v>0</v>
      </c>
      <c r="G7" s="112">
        <v>3</v>
      </c>
      <c r="I7" s="96"/>
    </row>
    <row r="8" spans="1:9" ht="20.100000000000001" customHeight="1" x14ac:dyDescent="0.45">
      <c r="A8" s="114">
        <v>408346</v>
      </c>
      <c r="B8" s="67" t="s">
        <v>284</v>
      </c>
      <c r="C8" s="135">
        <v>0</v>
      </c>
      <c r="D8" s="85" t="s">
        <v>23</v>
      </c>
      <c r="E8" s="71">
        <v>0</v>
      </c>
      <c r="F8" s="74">
        <f>C8*E8</f>
        <v>0</v>
      </c>
      <c r="G8" s="112">
        <v>3</v>
      </c>
      <c r="I8" s="96"/>
    </row>
    <row r="9" spans="1:9" ht="20.100000000000001" customHeight="1" x14ac:dyDescent="0.45">
      <c r="A9" s="114">
        <v>420019</v>
      </c>
      <c r="B9" s="75" t="s">
        <v>281</v>
      </c>
      <c r="C9" s="73"/>
      <c r="D9" s="57"/>
      <c r="E9" s="76"/>
      <c r="F9" s="77">
        <v>0</v>
      </c>
      <c r="G9" s="111">
        <v>4</v>
      </c>
      <c r="I9" s="96"/>
    </row>
    <row r="10" spans="1:9" ht="20.100000000000001" customHeight="1" x14ac:dyDescent="0.45">
      <c r="A10" s="114">
        <v>420020</v>
      </c>
      <c r="B10" s="75" t="s">
        <v>282</v>
      </c>
      <c r="C10" s="73"/>
      <c r="D10" s="57"/>
      <c r="E10" s="76"/>
      <c r="F10" s="87">
        <v>0</v>
      </c>
      <c r="G10" s="111">
        <v>5</v>
      </c>
      <c r="I10" s="96"/>
    </row>
    <row r="11" spans="1:9" ht="20.100000000000001" customHeight="1" x14ac:dyDescent="0.45">
      <c r="A11" s="114">
        <v>437501</v>
      </c>
      <c r="B11" s="75" t="s">
        <v>266</v>
      </c>
      <c r="C11" s="75"/>
      <c r="D11" s="57"/>
      <c r="E11" s="78"/>
      <c r="F11" s="79">
        <v>0</v>
      </c>
      <c r="G11" s="111">
        <v>6</v>
      </c>
      <c r="I11" s="96"/>
    </row>
    <row r="12" spans="1:9" ht="20.100000000000001" customHeight="1" thickBot="1" x14ac:dyDescent="0.5">
      <c r="A12" s="114">
        <v>437503</v>
      </c>
      <c r="B12" s="169" t="s">
        <v>283</v>
      </c>
      <c r="C12" s="147"/>
      <c r="D12" s="148"/>
      <c r="E12" s="148"/>
      <c r="F12" s="149">
        <v>0</v>
      </c>
      <c r="G12" s="150">
        <v>7</v>
      </c>
      <c r="H12" s="151"/>
      <c r="I12" s="152"/>
    </row>
    <row r="13" spans="1:9" ht="25.05" customHeight="1" thickTop="1" x14ac:dyDescent="0.5">
      <c r="A13" s="170"/>
      <c r="B13" s="144" t="s">
        <v>287</v>
      </c>
      <c r="C13" s="153"/>
      <c r="D13" s="153"/>
      <c r="E13" s="154"/>
      <c r="F13" s="155" t="s">
        <v>67</v>
      </c>
      <c r="G13" s="145"/>
      <c r="H13" s="174">
        <f>SUM(F4:F12)</f>
        <v>0</v>
      </c>
      <c r="I13" s="146" t="s">
        <v>24</v>
      </c>
    </row>
    <row r="14" spans="1:9" ht="20.100000000000001" customHeight="1" x14ac:dyDescent="0.45">
      <c r="A14" s="114">
        <v>500101</v>
      </c>
      <c r="B14" s="67" t="s">
        <v>31</v>
      </c>
      <c r="C14" s="136">
        <v>0</v>
      </c>
      <c r="D14" s="82" t="s">
        <v>25</v>
      </c>
      <c r="E14" s="83">
        <v>0</v>
      </c>
      <c r="F14" s="84">
        <f>C14*E14</f>
        <v>0</v>
      </c>
      <c r="G14" s="109" t="s">
        <v>36</v>
      </c>
      <c r="H14" s="59"/>
      <c r="I14" s="101"/>
    </row>
    <row r="15" spans="1:9" ht="20.100000000000001" customHeight="1" x14ac:dyDescent="0.45">
      <c r="A15" s="114">
        <v>500101</v>
      </c>
      <c r="B15" s="67" t="s">
        <v>31</v>
      </c>
      <c r="C15" s="136">
        <v>0</v>
      </c>
      <c r="D15" s="82" t="s">
        <v>25</v>
      </c>
      <c r="E15" s="83">
        <v>0</v>
      </c>
      <c r="F15" s="84">
        <f>C15*E15</f>
        <v>0</v>
      </c>
      <c r="G15" s="109" t="s">
        <v>37</v>
      </c>
      <c r="H15" s="58"/>
      <c r="I15" s="96"/>
    </row>
    <row r="16" spans="1:9" ht="20.100000000000001" customHeight="1" x14ac:dyDescent="0.45">
      <c r="A16" s="114">
        <v>500102</v>
      </c>
      <c r="B16" s="60" t="s">
        <v>32</v>
      </c>
      <c r="C16" s="136">
        <v>0</v>
      </c>
      <c r="D16" s="85" t="s">
        <v>25</v>
      </c>
      <c r="E16" s="83">
        <v>0</v>
      </c>
      <c r="F16" s="86">
        <f>C16*E16</f>
        <v>0</v>
      </c>
      <c r="G16" s="109" t="s">
        <v>38</v>
      </c>
      <c r="H16" s="70"/>
      <c r="I16" s="96"/>
    </row>
    <row r="17" spans="1:9" ht="20.100000000000001" customHeight="1" x14ac:dyDescent="0.45">
      <c r="A17" s="171">
        <v>500026</v>
      </c>
      <c r="B17" s="75" t="s">
        <v>295</v>
      </c>
      <c r="C17" s="136">
        <v>0</v>
      </c>
      <c r="D17" s="85" t="s">
        <v>26</v>
      </c>
      <c r="E17" s="80">
        <v>0</v>
      </c>
      <c r="F17" s="86">
        <f t="shared" ref="F17:F20" si="0">C17*E17</f>
        <v>0</v>
      </c>
      <c r="G17" s="109" t="s">
        <v>39</v>
      </c>
      <c r="H17" s="70"/>
      <c r="I17" s="96"/>
    </row>
    <row r="18" spans="1:9" ht="20.100000000000001" customHeight="1" x14ac:dyDescent="0.45">
      <c r="A18" s="171">
        <v>500079</v>
      </c>
      <c r="B18" s="75" t="s">
        <v>294</v>
      </c>
      <c r="C18" s="137">
        <v>0</v>
      </c>
      <c r="D18" s="85" t="s">
        <v>25</v>
      </c>
      <c r="E18" s="80">
        <v>0</v>
      </c>
      <c r="F18" s="86">
        <f t="shared" si="0"/>
        <v>0</v>
      </c>
      <c r="G18" s="109" t="s">
        <v>40</v>
      </c>
      <c r="H18" s="70"/>
      <c r="I18" s="96"/>
    </row>
    <row r="19" spans="1:9" ht="20.100000000000001" customHeight="1" x14ac:dyDescent="0.45">
      <c r="A19" s="171">
        <v>524291</v>
      </c>
      <c r="B19" s="75" t="s">
        <v>50</v>
      </c>
      <c r="C19" s="137">
        <v>0</v>
      </c>
      <c r="D19" s="85" t="s">
        <v>54</v>
      </c>
      <c r="E19" s="80">
        <v>0</v>
      </c>
      <c r="F19" s="86">
        <f t="shared" si="0"/>
        <v>0</v>
      </c>
      <c r="G19" s="109" t="s">
        <v>41</v>
      </c>
      <c r="H19" s="70"/>
      <c r="I19" s="96"/>
    </row>
    <row r="20" spans="1:9" ht="20.100000000000001" customHeight="1" x14ac:dyDescent="0.45">
      <c r="A20" s="171">
        <v>524296</v>
      </c>
      <c r="B20" s="75" t="s">
        <v>58</v>
      </c>
      <c r="C20" s="137">
        <v>0</v>
      </c>
      <c r="D20" s="85" t="s">
        <v>54</v>
      </c>
      <c r="E20" s="80">
        <v>0</v>
      </c>
      <c r="F20" s="86">
        <f t="shared" si="0"/>
        <v>0</v>
      </c>
      <c r="G20" s="109" t="s">
        <v>42</v>
      </c>
      <c r="H20" s="70"/>
      <c r="I20" s="96"/>
    </row>
    <row r="21" spans="1:9" ht="20.100000000000001" customHeight="1" x14ac:dyDescent="0.45">
      <c r="A21" s="171">
        <v>524296</v>
      </c>
      <c r="B21" s="75" t="s">
        <v>59</v>
      </c>
      <c r="C21" s="137">
        <v>0</v>
      </c>
      <c r="D21" s="85" t="s">
        <v>54</v>
      </c>
      <c r="E21" s="80">
        <v>0</v>
      </c>
      <c r="F21" s="86">
        <f t="shared" ref="F21" si="1">C21*E21</f>
        <v>0</v>
      </c>
      <c r="G21" s="109" t="s">
        <v>43</v>
      </c>
      <c r="H21" s="70"/>
      <c r="I21" s="96"/>
    </row>
    <row r="22" spans="1:9" ht="20.100000000000001" customHeight="1" x14ac:dyDescent="0.45">
      <c r="A22" s="171">
        <v>522867</v>
      </c>
      <c r="B22" s="75" t="s">
        <v>303</v>
      </c>
      <c r="C22" s="73"/>
      <c r="D22" s="57"/>
      <c r="E22" s="76"/>
      <c r="F22" s="79">
        <v>0</v>
      </c>
      <c r="G22" s="109" t="s">
        <v>44</v>
      </c>
      <c r="H22" s="70"/>
      <c r="I22" s="96"/>
    </row>
    <row r="23" spans="1:9" ht="20.100000000000001" customHeight="1" x14ac:dyDescent="0.45">
      <c r="A23" s="171">
        <v>522879</v>
      </c>
      <c r="B23" s="75" t="s">
        <v>299</v>
      </c>
      <c r="C23" s="73"/>
      <c r="D23" s="57"/>
      <c r="E23" s="76"/>
      <c r="F23" s="79">
        <v>0</v>
      </c>
      <c r="G23" s="109" t="s">
        <v>288</v>
      </c>
      <c r="H23" s="70"/>
      <c r="I23" s="96"/>
    </row>
    <row r="24" spans="1:9" ht="20.100000000000001" customHeight="1" x14ac:dyDescent="0.45">
      <c r="A24" s="171">
        <v>522880</v>
      </c>
      <c r="B24" s="75" t="s">
        <v>132</v>
      </c>
      <c r="C24" s="73"/>
      <c r="D24" s="57"/>
      <c r="E24" s="76"/>
      <c r="F24" s="80">
        <v>0</v>
      </c>
      <c r="G24" s="109" t="s">
        <v>45</v>
      </c>
      <c r="H24" s="70"/>
      <c r="I24" s="96"/>
    </row>
    <row r="25" spans="1:9" ht="20.100000000000001" customHeight="1" x14ac:dyDescent="0.45">
      <c r="A25" s="171">
        <v>522896</v>
      </c>
      <c r="B25" s="75" t="s">
        <v>106</v>
      </c>
      <c r="C25" s="73"/>
      <c r="D25" s="57"/>
      <c r="E25" s="76"/>
      <c r="F25" s="80">
        <v>0</v>
      </c>
      <c r="G25" s="109" t="s">
        <v>46</v>
      </c>
      <c r="H25" s="70"/>
      <c r="I25" s="96"/>
    </row>
    <row r="26" spans="1:9" ht="20.100000000000001" customHeight="1" x14ac:dyDescent="0.45">
      <c r="A26" s="171">
        <v>523578</v>
      </c>
      <c r="B26" s="75" t="s">
        <v>133</v>
      </c>
      <c r="C26" s="73"/>
      <c r="D26" s="57"/>
      <c r="E26" s="76"/>
      <c r="F26" s="87">
        <v>0</v>
      </c>
      <c r="G26" s="109" t="s">
        <v>47</v>
      </c>
      <c r="H26" s="70"/>
      <c r="I26" s="96"/>
    </row>
    <row r="27" spans="1:9" ht="20.100000000000001" customHeight="1" x14ac:dyDescent="0.45">
      <c r="A27" s="171">
        <v>523579</v>
      </c>
      <c r="B27" s="75" t="s">
        <v>301</v>
      </c>
      <c r="C27" s="73"/>
      <c r="D27" s="57"/>
      <c r="E27" s="76"/>
      <c r="F27" s="87">
        <v>0</v>
      </c>
      <c r="G27" s="109" t="s">
        <v>48</v>
      </c>
      <c r="H27" s="70"/>
      <c r="I27" s="96"/>
    </row>
    <row r="28" spans="1:9" ht="20.100000000000001" customHeight="1" x14ac:dyDescent="0.45">
      <c r="A28" s="171">
        <v>523582</v>
      </c>
      <c r="B28" s="75" t="s">
        <v>300</v>
      </c>
      <c r="C28" s="75"/>
      <c r="D28" s="57"/>
      <c r="E28" s="88"/>
      <c r="F28" s="87">
        <v>0</v>
      </c>
      <c r="G28" s="109" t="s">
        <v>289</v>
      </c>
      <c r="H28" s="70"/>
      <c r="I28" s="96"/>
    </row>
    <row r="29" spans="1:9" ht="20.100000000000001" customHeight="1" x14ac:dyDescent="0.45">
      <c r="A29" s="171">
        <v>524306</v>
      </c>
      <c r="B29" s="75" t="s">
        <v>55</v>
      </c>
      <c r="C29" s="138"/>
      <c r="D29" s="57"/>
      <c r="E29" s="89"/>
      <c r="F29" s="87">
        <v>0</v>
      </c>
      <c r="G29" s="109" t="s">
        <v>49</v>
      </c>
      <c r="H29" s="70"/>
      <c r="I29" s="96"/>
    </row>
    <row r="30" spans="1:9" ht="20.100000000000001" customHeight="1" x14ac:dyDescent="0.45">
      <c r="A30" s="172">
        <v>524311</v>
      </c>
      <c r="B30" s="75" t="s">
        <v>130</v>
      </c>
      <c r="C30" s="75"/>
      <c r="D30" s="57"/>
      <c r="E30" s="78"/>
      <c r="F30" s="79">
        <v>0</v>
      </c>
      <c r="G30" s="109" t="s">
        <v>62</v>
      </c>
      <c r="H30" s="70"/>
      <c r="I30" s="96"/>
    </row>
    <row r="31" spans="1:9" ht="20.100000000000001" customHeight="1" x14ac:dyDescent="0.45">
      <c r="A31" s="172">
        <v>524331</v>
      </c>
      <c r="B31" s="75" t="s">
        <v>135</v>
      </c>
      <c r="C31" s="75"/>
      <c r="D31" s="57"/>
      <c r="E31" s="78"/>
      <c r="F31" s="79">
        <v>0</v>
      </c>
      <c r="G31" s="109" t="s">
        <v>63</v>
      </c>
      <c r="H31" s="70"/>
      <c r="I31" s="96"/>
    </row>
    <row r="32" spans="1:9" ht="20.100000000000001" customHeight="1" x14ac:dyDescent="0.45">
      <c r="A32" s="172">
        <v>524337</v>
      </c>
      <c r="B32" s="75" t="s">
        <v>134</v>
      </c>
      <c r="C32" s="75"/>
      <c r="D32" s="57"/>
      <c r="E32" s="78"/>
      <c r="F32" s="79">
        <v>0</v>
      </c>
      <c r="G32" s="109" t="s">
        <v>64</v>
      </c>
      <c r="H32" s="70"/>
      <c r="I32" s="96"/>
    </row>
    <row r="33" spans="1:11" ht="20.100000000000001" customHeight="1" x14ac:dyDescent="0.45">
      <c r="A33" s="172">
        <v>525722</v>
      </c>
      <c r="B33" s="75" t="s">
        <v>131</v>
      </c>
      <c r="C33" s="75"/>
      <c r="D33" s="57"/>
      <c r="E33" s="78"/>
      <c r="F33" s="79">
        <v>0</v>
      </c>
      <c r="G33" s="109" t="s">
        <v>65</v>
      </c>
      <c r="H33" s="70"/>
      <c r="I33" s="96"/>
    </row>
    <row r="34" spans="1:11" ht="20.100000000000001" customHeight="1" x14ac:dyDescent="0.45">
      <c r="A34" s="172">
        <v>527151</v>
      </c>
      <c r="B34" s="75" t="s">
        <v>302</v>
      </c>
      <c r="C34" s="75"/>
      <c r="D34" s="57"/>
      <c r="E34" s="78"/>
      <c r="F34" s="79">
        <v>0</v>
      </c>
      <c r="G34" s="109" t="s">
        <v>66</v>
      </c>
      <c r="H34" s="70"/>
      <c r="I34" s="96"/>
    </row>
    <row r="35" spans="1:11" ht="20.100000000000001" customHeight="1" x14ac:dyDescent="0.45">
      <c r="A35" s="172">
        <v>528621</v>
      </c>
      <c r="B35" s="75" t="s">
        <v>35</v>
      </c>
      <c r="C35" s="75"/>
      <c r="D35" s="57"/>
      <c r="E35" s="78"/>
      <c r="F35" s="79">
        <v>0</v>
      </c>
      <c r="G35" s="109" t="s">
        <v>290</v>
      </c>
      <c r="H35" s="70"/>
      <c r="I35" s="96"/>
    </row>
    <row r="36" spans="1:11" ht="20.100000000000001" customHeight="1" x14ac:dyDescent="0.45">
      <c r="A36" s="172"/>
      <c r="B36" s="75"/>
      <c r="C36" s="75"/>
      <c r="D36" s="57"/>
      <c r="E36" s="78"/>
      <c r="F36" s="79">
        <v>0</v>
      </c>
      <c r="G36" s="109" t="s">
        <v>291</v>
      </c>
      <c r="H36" s="70"/>
      <c r="I36" s="96"/>
    </row>
    <row r="37" spans="1:11" ht="20.100000000000001" customHeight="1" x14ac:dyDescent="0.45">
      <c r="A37" s="172"/>
      <c r="B37" s="75"/>
      <c r="C37" s="75"/>
      <c r="D37" s="57"/>
      <c r="E37" s="78"/>
      <c r="F37" s="79">
        <v>0</v>
      </c>
      <c r="G37" s="109" t="s">
        <v>292</v>
      </c>
      <c r="H37" s="70"/>
      <c r="I37" s="96"/>
    </row>
    <row r="38" spans="1:11" ht="25.05" customHeight="1" x14ac:dyDescent="0.5">
      <c r="A38" s="159"/>
      <c r="B38" s="95"/>
      <c r="C38" s="95"/>
      <c r="D38" s="221" t="s">
        <v>293</v>
      </c>
      <c r="E38" s="221"/>
      <c r="F38" s="221"/>
      <c r="G38" s="117"/>
      <c r="H38" s="173">
        <f>SUM(F14:F37)</f>
        <v>0</v>
      </c>
      <c r="I38" s="118" t="s">
        <v>27</v>
      </c>
      <c r="J38" s="90"/>
      <c r="K38" s="90"/>
    </row>
    <row r="39" spans="1:11" ht="25.05" customHeight="1" x14ac:dyDescent="0.5">
      <c r="A39" s="160"/>
      <c r="B39" s="119"/>
      <c r="C39" s="119"/>
      <c r="D39" s="222" t="s">
        <v>34</v>
      </c>
      <c r="E39" s="222"/>
      <c r="F39" s="222"/>
      <c r="G39" s="120"/>
      <c r="H39" s="156">
        <f>H13-H38</f>
        <v>0</v>
      </c>
      <c r="I39" s="121" t="s">
        <v>28</v>
      </c>
      <c r="K39" s="90"/>
    </row>
    <row r="40" spans="1:11" ht="18" customHeight="1" x14ac:dyDescent="0.45">
      <c r="A40"/>
      <c r="B40" s="219"/>
      <c r="C40" s="219"/>
      <c r="D40" s="219"/>
      <c r="E40" s="219"/>
      <c r="F40" s="219"/>
      <c r="G40" s="219"/>
      <c r="H40" s="219"/>
      <c r="I40" s="219"/>
      <c r="J40" s="58"/>
    </row>
    <row r="41" spans="1:11" ht="30" customHeight="1" x14ac:dyDescent="0.45">
      <c r="A41" s="93"/>
      <c r="B41" s="93"/>
      <c r="C41" s="58"/>
      <c r="D41" s="139"/>
      <c r="E41" s="139"/>
      <c r="F41" s="139"/>
      <c r="G41" s="97"/>
      <c r="H41" s="220"/>
      <c r="I41" s="220"/>
      <c r="J41" s="58"/>
    </row>
    <row r="42" spans="1:11" x14ac:dyDescent="0.45">
      <c r="A42" s="81" t="s">
        <v>84</v>
      </c>
      <c r="B42" s="81"/>
      <c r="C42" s="58"/>
      <c r="D42" s="140" t="s">
        <v>33</v>
      </c>
      <c r="E42" s="140"/>
      <c r="F42" s="140"/>
      <c r="G42" s="116"/>
      <c r="H42" s="218" t="s">
        <v>29</v>
      </c>
      <c r="I42" s="218"/>
    </row>
    <row r="43" spans="1:11" x14ac:dyDescent="0.45">
      <c r="A43" s="92"/>
      <c r="B43" s="58"/>
      <c r="C43" s="58"/>
      <c r="D43" s="58"/>
      <c r="E43" s="58"/>
      <c r="F43" s="58"/>
      <c r="G43" s="98"/>
      <c r="H43" s="58"/>
      <c r="I43" s="103"/>
    </row>
  </sheetData>
  <autoFilter ref="A3:I3"/>
  <sortState ref="A22:B35">
    <sortCondition ref="A22:A35"/>
    <sortCondition ref="B22:B35"/>
  </sortState>
  <mergeCells count="7">
    <mergeCell ref="B1:I1"/>
    <mergeCell ref="A2:I2"/>
    <mergeCell ref="H42:I42"/>
    <mergeCell ref="B40:I40"/>
    <mergeCell ref="H41:I41"/>
    <mergeCell ref="D38:F38"/>
    <mergeCell ref="D39:F39"/>
  </mergeCells>
  <pageMargins left="0.47244094488188981" right="0.19685039370078741" top="0.59055118110236227" bottom="0.39370078740157483" header="0.31496062992125984" footer="0.31496062992125984"/>
  <pageSetup paperSize="9" scale="80" orientation="portrait" horizontalDpi="300" verticalDpi="300" r:id="rId1"/>
  <headerFooter>
    <oddHeader>&amp;R&amp;"Arial,Bold"&amp;14&amp;K235BA6Appendix 3</oddHeader>
    <oddFooter>&amp;L&amp;A&amp;CPage &amp;P of &amp;N&amp;R&amp;D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School GL Codes</vt:lpstr>
      <vt:lpstr>Arts Finance Tracking Tool</vt:lpstr>
      <vt:lpstr>Evaluation Budget Summary</vt:lpstr>
      <vt:lpstr>'Arts Finance Tracking Tool'!Print_Titles</vt:lpstr>
    </vt:vector>
  </TitlesOfParts>
  <Company>NSW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Wark</dc:creator>
  <cp:lastModifiedBy>Michelle Murphy</cp:lastModifiedBy>
  <cp:lastPrinted>2020-02-26T22:54:56Z</cp:lastPrinted>
  <dcterms:created xsi:type="dcterms:W3CDTF">2020-02-11T02:33:12Z</dcterms:created>
  <dcterms:modified xsi:type="dcterms:W3CDTF">2020-03-04T00:18:26Z</dcterms:modified>
</cp:coreProperties>
</file>